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6" activeTab="0"/>
  </bookViews>
  <sheets>
    <sheet name="Лист1" sheetId="1" r:id="rId1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<sst xmlns="http://schemas.openxmlformats.org/spreadsheetml/2006/main" count="868" uniqueCount="68">
  <si>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</t>
  </si>
  <si>
    <t>Поддержка отрасли культуры</t>
  </si>
  <si>
    <t>Реализация программ формирования современной городской среды</t>
  </si>
  <si>
    <t>Субсидия муниципальным образованиям на развитие образования</t>
  </si>
  <si>
    <t>Субсидия муниципальным образованиям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</t>
  </si>
  <si>
    <t>Субсидия муниципальным образованиям на обеспечение населения Сахалинской области качественным жильем</t>
  </si>
  <si>
    <t>Субсидия муниципальным образованиям на осуществление мероприятий по повышению качества предоставляемых жилищно-коммунальных услуг</t>
  </si>
  <si>
    <t>Субсидия муниципальным образованиям на развитие физической культуры и спорта</t>
  </si>
  <si>
    <t>Субсидия муниципальным образованиям на организацию электро-, тепло-, газоснабжения</t>
  </si>
  <si>
    <t>Субсидия на софинансирование расходов муниципальных образований в сфере транспорта и дорожного хозяйства</t>
  </si>
  <si>
    <t>Субсидия муниципальным образованиям на софинансирование муниципальных программ развития агропромышленного комплекса</t>
  </si>
  <si>
    <t>Субсидия на осуществление функций административного центра Сахалинской области</t>
  </si>
  <si>
    <t>Субсидия муниципальным образованиям на создание условий для развития туризма</t>
  </si>
  <si>
    <t>Субсидия муниципальным образованиям на реализацию мероприятий по созданию условий для управления многоквартирными домами</t>
  </si>
  <si>
    <t>Субсидия муниципальным образованиям на софинансирование мероприятий муниципальных программ по поддержке и развитию субъектов малого и среднего предпринимательства</t>
  </si>
  <si>
    <t>Субсидия муниципальным образованиям на реализацию в Сахалинской области общественно значимых проектов, основанных на местных инициативах в рамках проекта "Молодежный бюджет"</t>
  </si>
  <si>
    <t>Субсидия муниципальным образованиям на проведение комплексных кадастровых работ</t>
  </si>
  <si>
    <t>Субсидия муниципальным образованиям на поддержку муниципальных программ формирования современной городской среды</t>
  </si>
  <si>
    <t>Субсидия муниципальным образованиям на проведение комплекса мероприятий по уничтожению борщевика Сосновского</t>
  </si>
  <si>
    <t>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</si>
  <si>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Переселение граждан из аварийного жилищного фонда за счет средств областного бюджета</t>
  </si>
  <si>
    <t>Реализация мероприятий по обеспечению жильем молодых семей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</si>
  <si>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</si>
  <si>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Реализация мероприятий по модернизации школьных систем образования</t>
  </si>
  <si>
    <t>Cофинансирование закупки оборудования для создания "умных" спортивных площадок</t>
  </si>
  <si>
    <t>Субсидии на софинансирование капитальных вложений в объекты муниципальной собственности</t>
  </si>
  <si>
    <t>Субсидия муниципальным образованиям на развитие культуры</t>
  </si>
  <si>
    <t>Субсидия муниципальным образованиям на реализацию инициативных проектов в Сахалинской области</t>
  </si>
  <si>
    <t>Обеспечение комплексного развития сельских территорий</t>
  </si>
  <si>
    <t>Софинансирование расходных обязательств на развитие сети учреждений культурно-досугового типа</t>
  </si>
  <si>
    <t>Субсидии на реализацию мероприятий по обустройству (созданию) мест (площадок) накопления твердых коммунальных отходов</t>
  </si>
  <si>
    <t>Софинансирование расходных обязательств на техническое оснащение муниципальных музеев</t>
  </si>
  <si>
    <t>Распределение субсидии муниципальным образованиям Сахалинской области на улучшение жилищных условий граждан, проживающих на сельских территориях</t>
  </si>
  <si>
    <t>Субсидия муниципальным образованиям на реализацию мероприятий по охране окружающей среды, экологической реабилитации и воспроизводству природных объектов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</si>
  <si>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</si>
  <si>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Государственная поддержка отрасли культуры (лучшие работники сельских учреждений культуры и лучшие сельские учреждения культуры)</t>
  </si>
  <si>
    <t>Субсидия муниципальным образованиям Сахалинской области на софинансирование расходов, связанных с реализацией концессионных соглашений</t>
  </si>
  <si>
    <t xml:space="preserve">Поронайский ГО </t>
  </si>
  <si>
    <t>"ГО Ногликский"</t>
  </si>
  <si>
    <t>ГО" Охинский"</t>
  </si>
  <si>
    <t xml:space="preserve">"Анивский ГО" </t>
  </si>
  <si>
    <t xml:space="preserve">"Курильский ГО" </t>
  </si>
  <si>
    <t>ГО" Смирныховский"</t>
  </si>
  <si>
    <t xml:space="preserve">"Тымовский ГО" </t>
  </si>
  <si>
    <t xml:space="preserve">"Южно-Курильский ГО" </t>
  </si>
  <si>
    <t xml:space="preserve">ГО" Долинский" СО РФ </t>
  </si>
  <si>
    <t xml:space="preserve">"Невельский ГО"  СО РФ </t>
  </si>
  <si>
    <t xml:space="preserve">"Северо-Курильский ГО"  СО РФ </t>
  </si>
  <si>
    <t>ГО" Александровск-Сахалинский район" СО</t>
  </si>
  <si>
    <t>Корсаковский ГО СО</t>
  </si>
  <si>
    <t>Углегорский ГО СО</t>
  </si>
  <si>
    <t>"Холмский ГО"  СО</t>
  </si>
  <si>
    <t>"Макаровский ГО"  СО</t>
  </si>
  <si>
    <t>"Томаринский ГО"  СО</t>
  </si>
  <si>
    <t>ГО" Ал.-Сахалинский район" СО</t>
  </si>
  <si>
    <t>%</t>
  </si>
  <si>
    <t>1 кв.</t>
  </si>
  <si>
    <t>ГО" Город Южно-Сахалинск"</t>
  </si>
  <si>
    <t>ГО "Город Южно-Сахалинск"</t>
  </si>
  <si>
    <t>план</t>
  </si>
  <si>
    <t>исполнение</t>
  </si>
  <si>
    <t>2 кв.</t>
  </si>
  <si>
    <t>3 кв.</t>
  </si>
  <si>
    <t>4 кв.</t>
  </si>
  <si>
    <t>ВСЕГО (субсидии)</t>
  </si>
  <si>
    <t>Распределение и исполнение субсидий муниципальными образованиями за 1 квартал 2023 года</t>
  </si>
  <si>
    <t>Реализация мероприятий федеральной целевой программы "Увековечение памяти погибших при защите Отечества на  2019 - 2024 годы"</t>
  </si>
  <si>
    <t xml:space="preserve">Мероприятия неотнесенные к конкретным МО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</si>
</sst>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"/>
    <numFmt numFmtId="173" formatCode="0.000"/>
    <numFmt numFmtId="174" formatCode="0.0000000"/>
    <numFmt numFmtId="175" formatCode="0.000000"/>
    <numFmt numFmtId="176" formatCode="0.00000"/>
  </numFmts>
  <fonts count="51">
    <font>
      <sz val="11"/>
      <color indexed="8"/>
      <name val="Calibri"/>
      <family val="0"/>
    </font>
    <font>
      <b/>
      <sz val="12"/>
      <color indexed="9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3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8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8" fillId="0" borderId="10" xfId="0" applyNumberFormat="1" applyFont="1" applyFill="1" applyBorder="1" applyAlignment="1" applyProtection="1">
      <alignment/>
      <protection/>
    </xf>
    <xf numFmtId="165" fontId="8" fillId="0" borderId="10" xfId="0" applyNumberFormat="1" applyFont="1" applyFill="1" applyBorder="1" applyAlignment="1" applyProtection="1">
      <alignment horizontal="right"/>
      <protection/>
    </xf>
    <xf numFmtId="165" fontId="8" fillId="0" borderId="10" xfId="0" applyNumberFormat="1" applyFont="1" applyFill="1" applyBorder="1" applyAlignment="1" applyProtection="1">
      <alignment horizontal="left" wrapText="1"/>
      <protection/>
    </xf>
    <xf numFmtId="165" fontId="8" fillId="0" borderId="10" xfId="0" applyNumberFormat="1" applyFont="1" applyFill="1" applyBorder="1" applyAlignment="1" applyProtection="1">
      <alignment horizontal="left"/>
      <protection/>
    </xf>
    <xf numFmtId="165" fontId="8" fillId="0" borderId="10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/>
      <protection/>
    </xf>
    <xf numFmtId="165" fontId="9" fillId="0" borderId="10" xfId="0" applyNumberFormat="1" applyFont="1" applyFill="1" applyBorder="1" applyAlignment="1" applyProtection="1">
      <alignment horizontal="right"/>
      <protection/>
    </xf>
    <xf numFmtId="165" fontId="8" fillId="0" borderId="10" xfId="0" applyNumberFormat="1" applyFont="1" applyFill="1" applyBorder="1" applyAlignment="1" applyProtection="1">
      <alignment wrapText="1"/>
      <protection/>
    </xf>
    <xf numFmtId="165" fontId="9" fillId="0" borderId="10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 horizontal="left" wrapText="1"/>
      <protection/>
    </xf>
    <xf numFmtId="165" fontId="8" fillId="0" borderId="0" xfId="0" applyNumberFormat="1" applyFont="1" applyFill="1" applyBorder="1" applyAlignment="1" applyProtection="1">
      <alignment wrapText="1"/>
      <protection/>
    </xf>
    <xf numFmtId="165" fontId="8" fillId="0" borderId="0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 horizontal="left"/>
      <protection/>
    </xf>
    <xf numFmtId="165" fontId="8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Fill="1" applyAlignment="1" applyProtection="1">
      <alignment horizontal="left" wrapText="1"/>
      <protection/>
    </xf>
    <xf numFmtId="165" fontId="8" fillId="0" borderId="0" xfId="0" applyNumberFormat="1" applyFont="1" applyFill="1" applyAlignment="1" applyProtection="1">
      <alignment wrapText="1"/>
      <protection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Fill="1" applyAlignment="1" applyProtection="1">
      <alignment horizontal="left"/>
      <protection/>
    </xf>
    <xf numFmtId="165" fontId="9" fillId="0" borderId="0" xfId="0" applyNumberFormat="1" applyFont="1" applyFill="1" applyAlignment="1" applyProtection="1">
      <alignment horizontal="right"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165" fontId="6" fillId="0" borderId="10" xfId="0" applyNumberFormat="1" applyFont="1" applyFill="1" applyBorder="1" applyAlignment="1" applyProtection="1">
      <alignment vertic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Alignment="1" applyProtection="1">
      <alignment vertical="center"/>
      <protection/>
    </xf>
    <xf numFmtId="165" fontId="10" fillId="0" borderId="10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/>
      <protection/>
    </xf>
    <xf numFmtId="165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/>
      <protection/>
    </xf>
    <xf numFmtId="165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6" fillId="0" borderId="10" xfId="0" applyNumberFormat="1" applyFont="1" applyFill="1" applyBorder="1" applyAlignment="1" applyProtection="1">
      <alignment vertical="center" wrapText="1"/>
      <protection/>
    </xf>
    <xf numFmtId="165" fontId="6" fillId="0" borderId="10" xfId="0" applyNumberFormat="1" applyFont="1" applyFill="1" applyBorder="1" applyAlignment="1" applyProtection="1">
      <alignment horizontal="left" vertical="center"/>
      <protection/>
    </xf>
    <xf numFmtId="165" fontId="50" fillId="0" borderId="10" xfId="0" applyNumberFormat="1" applyFont="1" applyFill="1" applyBorder="1" applyAlignment="1" applyProtection="1">
      <alignment horizontal="left" wrapText="1"/>
      <protection/>
    </xf>
    <xf numFmtId="165" fontId="50" fillId="0" borderId="10" xfId="0" applyNumberFormat="1" applyFont="1" applyFill="1" applyBorder="1" applyAlignment="1" applyProtection="1">
      <alignment wrapText="1"/>
      <protection/>
    </xf>
    <xf numFmtId="165" fontId="13" fillId="0" borderId="10" xfId="0" applyNumberFormat="1" applyFont="1" applyFill="1" applyBorder="1" applyAlignment="1" applyProtection="1">
      <alignment vertical="center"/>
      <protection/>
    </xf>
    <xf numFmtId="165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/>
      <protection/>
    </xf>
    <xf numFmtId="165" fontId="13" fillId="0" borderId="10" xfId="0" applyNumberFormat="1" applyFont="1" applyFill="1" applyBorder="1" applyAlignment="1" applyProtection="1">
      <alignment horizontal="left" wrapText="1"/>
      <protection/>
    </xf>
    <xf numFmtId="165" fontId="13" fillId="0" borderId="10" xfId="0" applyNumberFormat="1" applyFont="1" applyFill="1" applyBorder="1" applyAlignment="1" applyProtection="1">
      <alignment wrapText="1"/>
      <protection/>
    </xf>
    <xf numFmtId="165" fontId="14" fillId="0" borderId="10" xfId="0" applyNumberFormat="1" applyFont="1" applyFill="1" applyBorder="1" applyAlignment="1" applyProtection="1">
      <alignment/>
      <protection/>
    </xf>
    <xf numFmtId="165" fontId="13" fillId="0" borderId="0" xfId="0" applyNumberFormat="1" applyFont="1" applyFill="1" applyAlignment="1" applyProtection="1">
      <alignment/>
      <protection/>
    </xf>
    <xf numFmtId="165" fontId="15" fillId="0" borderId="0" xfId="0" applyNumberFormat="1" applyFont="1" applyFill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11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65C0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view="pageLayout" zoomScale="85" zoomScaleNormal="70" zoomScalePageLayoutView="85" workbookViewId="0" topLeftCell="B1">
      <selection activeCell="B29" sqref="B29"/>
    </sheetView>
  </sheetViews>
  <sheetFormatPr defaultColWidth="9.140625" defaultRowHeight="15"/>
  <cols>
    <col min="1" max="1" width="42.00390625" style="12" customWidth="1"/>
    <col min="2" max="2" width="14.7109375" style="34" bestFit="1" customWidth="1"/>
    <col min="3" max="3" width="15.28125" style="34" customWidth="1"/>
    <col min="4" max="4" width="7.00390625" style="34" bestFit="1" customWidth="1"/>
    <col min="5" max="5" width="33.140625" style="12" hidden="1" customWidth="1"/>
    <col min="6" max="6" width="11.421875" style="12" bestFit="1" customWidth="1"/>
    <col min="7" max="7" width="10.140625" style="12" bestFit="1" customWidth="1"/>
    <col min="8" max="8" width="7.00390625" style="12" bestFit="1" customWidth="1"/>
    <col min="9" max="9" width="41.7109375" style="12" hidden="1" customWidth="1"/>
    <col min="10" max="10" width="12.140625" style="19" bestFit="1" customWidth="1"/>
    <col min="11" max="11" width="9.7109375" style="19" customWidth="1"/>
    <col min="12" max="12" width="8.421875" style="19" customWidth="1"/>
    <col min="13" max="13" width="13.57421875" style="12" customWidth="1"/>
    <col min="14" max="14" width="6.00390625" style="12" bestFit="1" customWidth="1"/>
    <col min="15" max="15" width="4.421875" style="12" customWidth="1"/>
    <col min="16" max="16" width="11.8515625" style="12" customWidth="1"/>
    <col min="17" max="17" width="5.140625" style="12" bestFit="1" customWidth="1"/>
    <col min="18" max="18" width="8.28125" style="12" customWidth="1"/>
    <col min="19" max="19" width="12.57421875" style="12" customWidth="1"/>
    <col min="20" max="20" width="5.7109375" style="12" bestFit="1" customWidth="1"/>
    <col min="21" max="21" width="7.140625" style="12" customWidth="1"/>
    <col min="22" max="22" width="11.8515625" style="12" customWidth="1"/>
    <col min="23" max="23" width="5.7109375" style="12" bestFit="1" customWidth="1"/>
    <col min="24" max="24" width="5.57421875" style="12" customWidth="1"/>
    <col min="25" max="25" width="9.57421875" style="12" customWidth="1"/>
    <col min="26" max="26" width="5.7109375" style="12" bestFit="1" customWidth="1"/>
    <col min="27" max="27" width="4.421875" style="12" bestFit="1" customWidth="1"/>
    <col min="28" max="28" width="11.421875" style="12" bestFit="1" customWidth="1"/>
    <col min="29" max="29" width="5.7109375" style="12" bestFit="1" customWidth="1"/>
    <col min="30" max="30" width="4.421875" style="12" bestFit="1" customWidth="1"/>
    <col min="31" max="31" width="17.421875" style="12" customWidth="1"/>
    <col min="32" max="32" width="14.7109375" style="12" bestFit="1" customWidth="1"/>
    <col min="33" max="33" width="6.421875" style="12" bestFit="1" customWidth="1"/>
    <col min="34" max="34" width="10.57421875" style="12" customWidth="1"/>
    <col min="35" max="36" width="5.7109375" style="12" bestFit="1" customWidth="1"/>
    <col min="37" max="37" width="11.140625" style="12" bestFit="1" customWidth="1"/>
    <col min="38" max="38" width="9.421875" style="12" customWidth="1"/>
    <col min="39" max="39" width="6.421875" style="12" bestFit="1" customWidth="1"/>
    <col min="40" max="40" width="13.421875" style="12" bestFit="1" customWidth="1"/>
    <col min="41" max="41" width="11.421875" style="12" bestFit="1" customWidth="1"/>
    <col min="42" max="42" width="6.421875" style="12" bestFit="1" customWidth="1"/>
    <col min="43" max="43" width="41.7109375" style="20" hidden="1" customWidth="1"/>
    <col min="44" max="44" width="86.8515625" style="20" hidden="1" customWidth="1"/>
    <col min="45" max="45" width="12.140625" style="12" bestFit="1" customWidth="1"/>
    <col min="46" max="46" width="11.57421875" style="12" bestFit="1" customWidth="1"/>
    <col min="47" max="47" width="6.421875" style="12" bestFit="1" customWidth="1"/>
    <col min="48" max="48" width="22.28125" style="21" hidden="1" customWidth="1"/>
    <col min="49" max="49" width="19.140625" style="22" hidden="1" customWidth="1"/>
    <col min="50" max="50" width="15.7109375" style="12" customWidth="1"/>
    <col min="51" max="51" width="14.421875" style="12" customWidth="1"/>
    <col min="52" max="52" width="6.421875" style="12" bestFit="1" customWidth="1"/>
    <col min="53" max="53" width="29.140625" style="23" hidden="1" customWidth="1"/>
    <col min="54" max="54" width="23.57421875" style="23" hidden="1" customWidth="1"/>
    <col min="55" max="55" width="13.421875" style="12" customWidth="1"/>
    <col min="56" max="56" width="11.57421875" style="12" customWidth="1"/>
    <col min="57" max="57" width="6.7109375" style="12" customWidth="1"/>
    <col min="58" max="58" width="28.140625" style="12" hidden="1" customWidth="1"/>
    <col min="59" max="59" width="0" style="12" hidden="1" customWidth="1"/>
    <col min="60" max="60" width="11.140625" style="12" bestFit="1" customWidth="1"/>
    <col min="61" max="61" width="9.57421875" style="12" bestFit="1" customWidth="1"/>
    <col min="62" max="62" width="5.7109375" style="12" bestFit="1" customWidth="1"/>
    <col min="63" max="63" width="31.140625" style="22" hidden="1" customWidth="1"/>
    <col min="64" max="64" width="20.8515625" style="23" hidden="1" customWidth="1"/>
    <col min="65" max="65" width="10.8515625" style="12" bestFit="1" customWidth="1"/>
    <col min="66" max="66" width="9.57421875" style="12" bestFit="1" customWidth="1"/>
    <col min="67" max="67" width="5.7109375" style="12" bestFit="1" customWidth="1"/>
    <col min="68" max="68" width="29.421875" style="12" hidden="1" customWidth="1"/>
    <col min="69" max="69" width="27.00390625" style="12" hidden="1" customWidth="1"/>
    <col min="70" max="70" width="11.28125" style="12" customWidth="1"/>
    <col min="71" max="71" width="7.00390625" style="12" bestFit="1" customWidth="1"/>
    <col min="72" max="72" width="5.7109375" style="12" bestFit="1" customWidth="1"/>
    <col min="73" max="74" width="23.28125" style="22" hidden="1" customWidth="1"/>
    <col min="75" max="75" width="12.421875" style="12" customWidth="1"/>
    <col min="76" max="76" width="10.140625" style="12" bestFit="1" customWidth="1"/>
    <col min="77" max="77" width="5.7109375" style="12" bestFit="1" customWidth="1"/>
    <col min="78" max="78" width="34.7109375" style="22" hidden="1" customWidth="1"/>
    <col min="79" max="79" width="0" style="22" hidden="1" customWidth="1"/>
    <col min="80" max="80" width="13.00390625" style="12" customWidth="1"/>
    <col min="81" max="81" width="5.7109375" style="12" bestFit="1" customWidth="1"/>
    <col min="82" max="82" width="4.421875" style="12" bestFit="1" customWidth="1"/>
    <col min="83" max="83" width="33.28125" style="22" hidden="1" customWidth="1"/>
    <col min="84" max="84" width="20.140625" style="22" hidden="1" customWidth="1"/>
    <col min="85" max="85" width="12.8515625" style="12" customWidth="1"/>
    <col min="86" max="86" width="7.00390625" style="12" bestFit="1" customWidth="1"/>
    <col min="87" max="87" width="4.421875" style="12" bestFit="1" customWidth="1"/>
    <col min="88" max="88" width="21.421875" style="22" hidden="1" customWidth="1"/>
    <col min="89" max="89" width="31.00390625" style="22" hidden="1" customWidth="1"/>
    <col min="90" max="90" width="11.421875" style="12" customWidth="1"/>
    <col min="91" max="91" width="5.7109375" style="12" bestFit="1" customWidth="1"/>
    <col min="92" max="92" width="4.421875" style="12" bestFit="1" customWidth="1"/>
    <col min="93" max="94" width="27.00390625" style="22" hidden="1" customWidth="1"/>
    <col min="95" max="95" width="10.421875" style="12" customWidth="1"/>
    <col min="96" max="96" width="5.7109375" style="12" bestFit="1" customWidth="1"/>
    <col min="97" max="97" width="4.421875" style="12" bestFit="1" customWidth="1"/>
    <col min="98" max="98" width="29.28125" style="12" hidden="1" customWidth="1"/>
    <col min="99" max="99" width="31.8515625" style="12" hidden="1" customWidth="1"/>
    <col min="100" max="100" width="11.140625" style="12" customWidth="1"/>
    <col min="101" max="101" width="5.7109375" style="12" bestFit="1" customWidth="1"/>
    <col min="102" max="102" width="4.421875" style="12" bestFit="1" customWidth="1"/>
    <col min="103" max="103" width="27.140625" style="23" hidden="1" customWidth="1"/>
    <col min="104" max="104" width="0" style="23" hidden="1" customWidth="1"/>
    <col min="105" max="105" width="10.140625" style="12" customWidth="1"/>
    <col min="106" max="106" width="11.00390625" style="12" bestFit="1" customWidth="1"/>
    <col min="107" max="107" width="5.7109375" style="12" bestFit="1" customWidth="1"/>
    <col min="108" max="108" width="30.7109375" style="23" hidden="1" customWidth="1"/>
    <col min="109" max="109" width="21.7109375" style="23" hidden="1" customWidth="1"/>
    <col min="110" max="110" width="11.7109375" style="12" customWidth="1"/>
    <col min="111" max="111" width="5.7109375" style="12" bestFit="1" customWidth="1"/>
    <col min="112" max="112" width="4.421875" style="12" bestFit="1" customWidth="1"/>
    <col min="113" max="113" width="14.7109375" style="22" hidden="1" customWidth="1"/>
    <col min="114" max="114" width="0" style="22" hidden="1" customWidth="1"/>
    <col min="115" max="115" width="11.421875" style="12" bestFit="1" customWidth="1"/>
    <col min="116" max="116" width="11.00390625" style="12" bestFit="1" customWidth="1"/>
    <col min="117" max="117" width="5.7109375" style="12" bestFit="1" customWidth="1"/>
    <col min="118" max="118" width="19.421875" style="22" hidden="1" customWidth="1"/>
    <col min="119" max="119" width="62.00390625" style="22" hidden="1" customWidth="1"/>
    <col min="120" max="121" width="11.421875" style="12" bestFit="1" customWidth="1"/>
    <col min="122" max="122" width="5.7109375" style="12" bestFit="1" customWidth="1"/>
    <col min="123" max="123" width="24.28125" style="22" hidden="1" customWidth="1"/>
    <col min="124" max="124" width="0" style="22" hidden="1" customWidth="1"/>
    <col min="125" max="125" width="13.00390625" style="12" customWidth="1"/>
    <col min="126" max="126" width="11.421875" style="12" bestFit="1" customWidth="1"/>
    <col min="127" max="127" width="7.00390625" style="12" bestFit="1" customWidth="1"/>
    <col min="128" max="128" width="10.421875" style="12" customWidth="1"/>
    <col min="129" max="129" width="4.7109375" style="12" customWidth="1"/>
    <col min="130" max="130" width="8.140625" style="12" customWidth="1"/>
    <col min="131" max="131" width="24.00390625" style="12" hidden="1" customWidth="1"/>
    <col min="132" max="132" width="10.8515625" style="12" bestFit="1" customWidth="1"/>
    <col min="133" max="133" width="9.57421875" style="12" bestFit="1" customWidth="1"/>
    <col min="134" max="134" width="5.7109375" style="12" bestFit="1" customWidth="1"/>
    <col min="135" max="135" width="9.57421875" style="12" bestFit="1" customWidth="1"/>
    <col min="136" max="137" width="9.421875" style="12" customWidth="1"/>
    <col min="138" max="138" width="24.421875" style="12" hidden="1" customWidth="1"/>
    <col min="139" max="139" width="14.140625" style="12" customWidth="1"/>
    <col min="140" max="140" width="11.8515625" style="12" customWidth="1"/>
    <col min="141" max="141" width="7.00390625" style="12" bestFit="1" customWidth="1"/>
    <col min="142" max="142" width="23.28125" style="12" hidden="1" customWidth="1"/>
    <col min="143" max="144" width="11.140625" style="12" bestFit="1" customWidth="1"/>
    <col min="145" max="145" width="9.140625" style="12" customWidth="1"/>
    <col min="146" max="146" width="37.00390625" style="12" hidden="1" customWidth="1"/>
    <col min="147" max="147" width="12.00390625" style="12" customWidth="1"/>
    <col min="148" max="148" width="5.7109375" style="12" bestFit="1" customWidth="1"/>
    <col min="149" max="149" width="4.421875" style="12" bestFit="1" customWidth="1"/>
    <col min="150" max="150" width="14.140625" style="12" hidden="1" customWidth="1"/>
    <col min="151" max="151" width="14.57421875" style="12" customWidth="1"/>
    <col min="152" max="153" width="10.28125" style="12" customWidth="1"/>
    <col min="154" max="154" width="19.00390625" style="12" hidden="1" customWidth="1"/>
    <col min="155" max="155" width="14.140625" style="12" customWidth="1"/>
    <col min="156" max="156" width="10.28125" style="12" customWidth="1"/>
    <col min="157" max="157" width="10.140625" style="12" customWidth="1"/>
    <col min="158" max="158" width="33.57421875" style="12" hidden="1" customWidth="1"/>
    <col min="159" max="159" width="17.00390625" style="12" customWidth="1"/>
    <col min="160" max="160" width="13.7109375" style="12" customWidth="1"/>
    <col min="161" max="161" width="9.8515625" style="12" customWidth="1"/>
    <col min="162" max="162" width="20.7109375" style="12" hidden="1" customWidth="1"/>
    <col min="163" max="163" width="13.7109375" style="12" customWidth="1"/>
    <col min="164" max="164" width="9.8515625" style="12" customWidth="1"/>
    <col min="165" max="165" width="7.8515625" style="12" customWidth="1"/>
    <col min="166" max="166" width="0" style="12" hidden="1" customWidth="1"/>
    <col min="167" max="167" width="14.7109375" style="12" customWidth="1"/>
    <col min="168" max="168" width="11.00390625" style="12" customWidth="1"/>
    <col min="169" max="169" width="11.140625" style="12" customWidth="1"/>
    <col min="170" max="16384" width="9.140625" style="12" customWidth="1"/>
  </cols>
  <sheetData>
    <row r="1" ht="22.5">
      <c r="C1" s="51" t="s">
        <v>65</v>
      </c>
    </row>
    <row r="3" spans="2:124" s="8" customFormat="1" ht="16.5">
      <c r="B3" s="35"/>
      <c r="C3" s="35"/>
      <c r="D3" s="35"/>
      <c r="J3" s="13"/>
      <c r="K3" s="13"/>
      <c r="L3" s="13"/>
      <c r="AQ3" s="14"/>
      <c r="AR3" s="14"/>
      <c r="AV3" s="15"/>
      <c r="AW3" s="16"/>
      <c r="BA3" s="17"/>
      <c r="BB3" s="17"/>
      <c r="BK3" s="16"/>
      <c r="BL3" s="17"/>
      <c r="BU3" s="16"/>
      <c r="BV3" s="16"/>
      <c r="BZ3" s="16"/>
      <c r="CA3" s="16"/>
      <c r="CE3" s="16"/>
      <c r="CF3" s="16"/>
      <c r="CJ3" s="16"/>
      <c r="CK3" s="16"/>
      <c r="CO3" s="16"/>
      <c r="CP3" s="16"/>
      <c r="CY3" s="17"/>
      <c r="CZ3" s="17"/>
      <c r="DD3" s="17"/>
      <c r="DE3" s="17"/>
      <c r="DI3" s="16"/>
      <c r="DJ3" s="16"/>
      <c r="DN3" s="16"/>
      <c r="DO3" s="16"/>
      <c r="DS3" s="16"/>
      <c r="DT3" s="16"/>
    </row>
    <row r="4" spans="1:169" s="32" customFormat="1" ht="262.5" customHeight="1">
      <c r="A4" s="44"/>
      <c r="B4" s="54" t="s">
        <v>64</v>
      </c>
      <c r="C4" s="54"/>
      <c r="D4" s="54"/>
      <c r="E4" s="38"/>
      <c r="F4" s="53" t="s">
        <v>2</v>
      </c>
      <c r="G4" s="53"/>
      <c r="H4" s="53"/>
      <c r="I4" s="38"/>
      <c r="J4" s="55" t="s">
        <v>2</v>
      </c>
      <c r="K4" s="55"/>
      <c r="L4" s="55"/>
      <c r="M4" s="53" t="s">
        <v>66</v>
      </c>
      <c r="N4" s="53"/>
      <c r="O4" s="53"/>
      <c r="P4" s="53" t="s">
        <v>34</v>
      </c>
      <c r="Q4" s="53"/>
      <c r="R4" s="53"/>
      <c r="S4" s="53" t="s">
        <v>24</v>
      </c>
      <c r="T4" s="53"/>
      <c r="U4" s="53"/>
      <c r="V4" s="53" t="s">
        <v>27</v>
      </c>
      <c r="W4" s="53"/>
      <c r="X4" s="53"/>
      <c r="Y4" s="53" t="s">
        <v>35</v>
      </c>
      <c r="Z4" s="53"/>
      <c r="AA4" s="53"/>
      <c r="AB4" s="53" t="s">
        <v>36</v>
      </c>
      <c r="AC4" s="53"/>
      <c r="AD4" s="53"/>
      <c r="AE4" s="53" t="s">
        <v>25</v>
      </c>
      <c r="AF4" s="53"/>
      <c r="AG4" s="53"/>
      <c r="AH4" s="53" t="s">
        <v>30</v>
      </c>
      <c r="AI4" s="53"/>
      <c r="AJ4" s="53"/>
      <c r="AK4" s="53" t="s">
        <v>4</v>
      </c>
      <c r="AL4" s="53"/>
      <c r="AM4" s="53"/>
      <c r="AN4" s="53" t="s">
        <v>5</v>
      </c>
      <c r="AO4" s="53"/>
      <c r="AP4" s="53"/>
      <c r="AQ4" s="39"/>
      <c r="AR4" s="39"/>
      <c r="AS4" s="53" t="s">
        <v>8</v>
      </c>
      <c r="AT4" s="53"/>
      <c r="AU4" s="53"/>
      <c r="AV4" s="40"/>
      <c r="AW4" s="30"/>
      <c r="AX4" s="53" t="s">
        <v>6</v>
      </c>
      <c r="AY4" s="53"/>
      <c r="AZ4" s="53"/>
      <c r="BA4" s="41"/>
      <c r="BB4" s="41"/>
      <c r="BC4" s="53" t="s">
        <v>17</v>
      </c>
      <c r="BD4" s="53"/>
      <c r="BE4" s="53"/>
      <c r="BF4" s="30"/>
      <c r="BG4" s="30"/>
      <c r="BH4" s="53" t="s">
        <v>18</v>
      </c>
      <c r="BI4" s="53"/>
      <c r="BJ4" s="53"/>
      <c r="BK4" s="30"/>
      <c r="BL4" s="41"/>
      <c r="BM4" s="53" t="s">
        <v>16</v>
      </c>
      <c r="BN4" s="53"/>
      <c r="BO4" s="53"/>
      <c r="BP4" s="30"/>
      <c r="BQ4" s="30"/>
      <c r="BR4" s="53" t="s">
        <v>26</v>
      </c>
      <c r="BS4" s="53"/>
      <c r="BT4" s="53"/>
      <c r="BU4" s="30"/>
      <c r="BV4" s="30"/>
      <c r="BW4" s="53" t="s">
        <v>3</v>
      </c>
      <c r="BX4" s="53"/>
      <c r="BY4" s="53"/>
      <c r="BZ4" s="30"/>
      <c r="CA4" s="30"/>
      <c r="CB4" s="53" t="s">
        <v>7</v>
      </c>
      <c r="CC4" s="53"/>
      <c r="CD4" s="53"/>
      <c r="CE4" s="30"/>
      <c r="CF4" s="30"/>
      <c r="CG4" s="53" t="s">
        <v>15</v>
      </c>
      <c r="CH4" s="53"/>
      <c r="CI4" s="53"/>
      <c r="CJ4" s="30"/>
      <c r="CK4" s="30"/>
      <c r="CL4" s="53" t="s">
        <v>27</v>
      </c>
      <c r="CM4" s="53"/>
      <c r="CN4" s="53"/>
      <c r="CO4" s="30"/>
      <c r="CP4" s="30"/>
      <c r="CQ4" s="53" t="s">
        <v>33</v>
      </c>
      <c r="CR4" s="53"/>
      <c r="CS4" s="53"/>
      <c r="CT4" s="30"/>
      <c r="CU4" s="30"/>
      <c r="CV4" s="53" t="s">
        <v>13</v>
      </c>
      <c r="CW4" s="53"/>
      <c r="CX4" s="53"/>
      <c r="CY4" s="41"/>
      <c r="CZ4" s="41"/>
      <c r="DA4" s="53" t="s">
        <v>12</v>
      </c>
      <c r="DB4" s="53"/>
      <c r="DC4" s="53"/>
      <c r="DD4" s="41"/>
      <c r="DE4" s="41"/>
      <c r="DF4" s="53" t="s">
        <v>14</v>
      </c>
      <c r="DG4" s="53"/>
      <c r="DH4" s="53"/>
      <c r="DI4" s="30"/>
      <c r="DJ4" s="30"/>
      <c r="DK4" s="53" t="s">
        <v>10</v>
      </c>
      <c r="DL4" s="53"/>
      <c r="DM4" s="53"/>
      <c r="DN4" s="30"/>
      <c r="DO4" s="30"/>
      <c r="DP4" s="53" t="s">
        <v>11</v>
      </c>
      <c r="DQ4" s="53"/>
      <c r="DR4" s="53"/>
      <c r="DS4" s="30"/>
      <c r="DT4" s="30"/>
      <c r="DU4" s="53" t="s">
        <v>9</v>
      </c>
      <c r="DV4" s="53"/>
      <c r="DW4" s="53"/>
      <c r="DX4" s="53" t="s">
        <v>32</v>
      </c>
      <c r="DY4" s="53"/>
      <c r="DZ4" s="53"/>
      <c r="EA4" s="31"/>
      <c r="EB4" s="53" t="s">
        <v>1</v>
      </c>
      <c r="EC4" s="53"/>
      <c r="ED4" s="53"/>
      <c r="EE4" s="53" t="s">
        <v>0</v>
      </c>
      <c r="EF4" s="53"/>
      <c r="EG4" s="53"/>
      <c r="EH4" s="30"/>
      <c r="EI4" s="53" t="s">
        <v>20</v>
      </c>
      <c r="EJ4" s="53"/>
      <c r="EK4" s="53"/>
      <c r="EL4" s="30"/>
      <c r="EM4" s="53" t="s">
        <v>19</v>
      </c>
      <c r="EN4" s="53"/>
      <c r="EO4" s="53"/>
      <c r="EP4" s="30"/>
      <c r="EQ4" s="53" t="s">
        <v>21</v>
      </c>
      <c r="ER4" s="53"/>
      <c r="ES4" s="53"/>
      <c r="ET4" s="30"/>
      <c r="EU4" s="53" t="s">
        <v>22</v>
      </c>
      <c r="EV4" s="53"/>
      <c r="EW4" s="53"/>
      <c r="EX4" s="30"/>
      <c r="EY4" s="53" t="s">
        <v>31</v>
      </c>
      <c r="EZ4" s="53"/>
      <c r="FA4" s="53"/>
      <c r="FB4" s="30"/>
      <c r="FC4" s="53" t="s">
        <v>23</v>
      </c>
      <c r="FD4" s="53"/>
      <c r="FE4" s="53"/>
      <c r="FF4" s="30"/>
      <c r="FG4" s="53" t="s">
        <v>28</v>
      </c>
      <c r="FH4" s="53"/>
      <c r="FI4" s="53"/>
      <c r="FJ4" s="30"/>
      <c r="FK4" s="53" t="s">
        <v>29</v>
      </c>
      <c r="FL4" s="53"/>
      <c r="FM4" s="53"/>
    </row>
    <row r="5" spans="1:169" s="2" customFormat="1" ht="18">
      <c r="A5" s="45"/>
      <c r="B5" s="36" t="s">
        <v>59</v>
      </c>
      <c r="C5" s="56" t="s">
        <v>60</v>
      </c>
      <c r="D5" s="56"/>
      <c r="E5" s="25"/>
      <c r="F5" s="25" t="s">
        <v>59</v>
      </c>
      <c r="G5" s="52" t="s">
        <v>60</v>
      </c>
      <c r="H5" s="52"/>
      <c r="I5" s="25"/>
      <c r="J5" s="25" t="s">
        <v>59</v>
      </c>
      <c r="K5" s="52" t="s">
        <v>60</v>
      </c>
      <c r="L5" s="52"/>
      <c r="M5" s="25" t="s">
        <v>59</v>
      </c>
      <c r="N5" s="52" t="s">
        <v>60</v>
      </c>
      <c r="O5" s="52"/>
      <c r="P5" s="25" t="s">
        <v>59</v>
      </c>
      <c r="Q5" s="52" t="s">
        <v>60</v>
      </c>
      <c r="R5" s="52"/>
      <c r="S5" s="25" t="s">
        <v>59</v>
      </c>
      <c r="T5" s="52" t="s">
        <v>60</v>
      </c>
      <c r="U5" s="52"/>
      <c r="V5" s="25" t="s">
        <v>59</v>
      </c>
      <c r="W5" s="52" t="s">
        <v>60</v>
      </c>
      <c r="X5" s="52"/>
      <c r="Y5" s="25" t="s">
        <v>59</v>
      </c>
      <c r="Z5" s="52" t="s">
        <v>60</v>
      </c>
      <c r="AA5" s="52"/>
      <c r="AB5" s="25" t="s">
        <v>59</v>
      </c>
      <c r="AC5" s="52" t="s">
        <v>60</v>
      </c>
      <c r="AD5" s="52"/>
      <c r="AE5" s="25" t="s">
        <v>59</v>
      </c>
      <c r="AF5" s="52" t="s">
        <v>60</v>
      </c>
      <c r="AG5" s="52"/>
      <c r="AH5" s="25" t="s">
        <v>59</v>
      </c>
      <c r="AI5" s="52" t="s">
        <v>60</v>
      </c>
      <c r="AJ5" s="52"/>
      <c r="AK5" s="25" t="s">
        <v>59</v>
      </c>
      <c r="AL5" s="52" t="s">
        <v>60</v>
      </c>
      <c r="AM5" s="52"/>
      <c r="AN5" s="25" t="s">
        <v>59</v>
      </c>
      <c r="AO5" s="52" t="s">
        <v>60</v>
      </c>
      <c r="AP5" s="52"/>
      <c r="AQ5" s="26" t="s">
        <v>60</v>
      </c>
      <c r="AR5" s="26"/>
      <c r="AS5" s="25" t="s">
        <v>59</v>
      </c>
      <c r="AT5" s="26" t="s">
        <v>60</v>
      </c>
      <c r="AU5" s="26"/>
      <c r="AV5" s="25" t="s">
        <v>59</v>
      </c>
      <c r="AW5" s="26" t="s">
        <v>60</v>
      </c>
      <c r="AX5" s="25" t="s">
        <v>59</v>
      </c>
      <c r="AY5" s="52" t="s">
        <v>60</v>
      </c>
      <c r="AZ5" s="52"/>
      <c r="BA5" s="26"/>
      <c r="BB5" s="25" t="s">
        <v>59</v>
      </c>
      <c r="BC5" s="25" t="s">
        <v>59</v>
      </c>
      <c r="BD5" s="26" t="s">
        <v>60</v>
      </c>
      <c r="BE5" s="26"/>
      <c r="BF5" s="26" t="s">
        <v>60</v>
      </c>
      <c r="BG5" s="26"/>
      <c r="BH5" s="25" t="s">
        <v>59</v>
      </c>
      <c r="BI5" s="26" t="s">
        <v>60</v>
      </c>
      <c r="BJ5" s="26"/>
      <c r="BK5" s="25" t="s">
        <v>59</v>
      </c>
      <c r="BL5" s="26" t="s">
        <v>60</v>
      </c>
      <c r="BM5" s="25" t="s">
        <v>59</v>
      </c>
      <c r="BN5" s="26" t="s">
        <v>60</v>
      </c>
      <c r="BO5" s="26"/>
      <c r="BP5" s="26"/>
      <c r="BQ5" s="25" t="s">
        <v>59</v>
      </c>
      <c r="BR5" s="25" t="s">
        <v>59</v>
      </c>
      <c r="BS5" s="52" t="s">
        <v>60</v>
      </c>
      <c r="BT5" s="52"/>
      <c r="BU5" s="26" t="s">
        <v>60</v>
      </c>
      <c r="BV5" s="26"/>
      <c r="BW5" s="25" t="s">
        <v>59</v>
      </c>
      <c r="BX5" s="52" t="s">
        <v>60</v>
      </c>
      <c r="BY5" s="52"/>
      <c r="BZ5" s="25" t="s">
        <v>59</v>
      </c>
      <c r="CA5" s="26" t="s">
        <v>60</v>
      </c>
      <c r="CB5" s="25" t="s">
        <v>59</v>
      </c>
      <c r="CC5" s="52" t="s">
        <v>60</v>
      </c>
      <c r="CD5" s="52"/>
      <c r="CE5" s="26"/>
      <c r="CF5" s="25" t="s">
        <v>59</v>
      </c>
      <c r="CG5" s="25" t="s">
        <v>59</v>
      </c>
      <c r="CH5" s="52" t="s">
        <v>60</v>
      </c>
      <c r="CI5" s="52"/>
      <c r="CJ5" s="26" t="s">
        <v>60</v>
      </c>
      <c r="CK5" s="26"/>
      <c r="CL5" s="25" t="s">
        <v>59</v>
      </c>
      <c r="CM5" s="52" t="s">
        <v>60</v>
      </c>
      <c r="CN5" s="52"/>
      <c r="CO5" s="25" t="s">
        <v>59</v>
      </c>
      <c r="CP5" s="26" t="s">
        <v>60</v>
      </c>
      <c r="CQ5" s="25" t="s">
        <v>59</v>
      </c>
      <c r="CR5" s="52" t="s">
        <v>60</v>
      </c>
      <c r="CS5" s="52"/>
      <c r="CT5" s="26"/>
      <c r="CU5" s="25" t="s">
        <v>59</v>
      </c>
      <c r="CV5" s="25" t="s">
        <v>59</v>
      </c>
      <c r="CW5" s="52" t="s">
        <v>60</v>
      </c>
      <c r="CX5" s="52"/>
      <c r="CY5" s="26" t="s">
        <v>60</v>
      </c>
      <c r="CZ5" s="26"/>
      <c r="DA5" s="25" t="s">
        <v>59</v>
      </c>
      <c r="DB5" s="52" t="s">
        <v>60</v>
      </c>
      <c r="DC5" s="52"/>
      <c r="DD5" s="25" t="s">
        <v>59</v>
      </c>
      <c r="DE5" s="26" t="s">
        <v>60</v>
      </c>
      <c r="DF5" s="25" t="s">
        <v>59</v>
      </c>
      <c r="DG5" s="52" t="s">
        <v>60</v>
      </c>
      <c r="DH5" s="52"/>
      <c r="DI5" s="26"/>
      <c r="DJ5" s="25" t="s">
        <v>59</v>
      </c>
      <c r="DK5" s="25" t="s">
        <v>59</v>
      </c>
      <c r="DL5" s="52" t="s">
        <v>60</v>
      </c>
      <c r="DM5" s="52"/>
      <c r="DN5" s="26" t="s">
        <v>60</v>
      </c>
      <c r="DO5" s="26"/>
      <c r="DP5" s="25" t="s">
        <v>59</v>
      </c>
      <c r="DQ5" s="52" t="s">
        <v>60</v>
      </c>
      <c r="DR5" s="52"/>
      <c r="DS5" s="25" t="s">
        <v>59</v>
      </c>
      <c r="DT5" s="26" t="s">
        <v>60</v>
      </c>
      <c r="DU5" s="25" t="s">
        <v>59</v>
      </c>
      <c r="DV5" s="52" t="s">
        <v>60</v>
      </c>
      <c r="DW5" s="52"/>
      <c r="DX5" s="25" t="s">
        <v>59</v>
      </c>
      <c r="DY5" s="52" t="s">
        <v>60</v>
      </c>
      <c r="DZ5" s="52"/>
      <c r="EA5" s="25"/>
      <c r="EB5" s="25" t="s">
        <v>59</v>
      </c>
      <c r="EC5" s="52" t="s">
        <v>60</v>
      </c>
      <c r="ED5" s="52"/>
      <c r="EE5" s="25" t="s">
        <v>59</v>
      </c>
      <c r="EF5" s="52" t="s">
        <v>60</v>
      </c>
      <c r="EG5" s="52"/>
      <c r="EH5" s="1"/>
      <c r="EI5" s="25" t="s">
        <v>59</v>
      </c>
      <c r="EJ5" s="52" t="s">
        <v>60</v>
      </c>
      <c r="EK5" s="52"/>
      <c r="EL5" s="1"/>
      <c r="EM5" s="25" t="s">
        <v>59</v>
      </c>
      <c r="EN5" s="52" t="s">
        <v>60</v>
      </c>
      <c r="EO5" s="52"/>
      <c r="EP5" s="1"/>
      <c r="EQ5" s="25" t="s">
        <v>59</v>
      </c>
      <c r="ER5" s="52" t="s">
        <v>60</v>
      </c>
      <c r="ES5" s="52"/>
      <c r="ET5" s="1"/>
      <c r="EU5" s="25" t="s">
        <v>59</v>
      </c>
      <c r="EV5" s="52" t="s">
        <v>60</v>
      </c>
      <c r="EW5" s="52"/>
      <c r="EX5" s="1"/>
      <c r="EY5" s="25" t="s">
        <v>59</v>
      </c>
      <c r="EZ5" s="52" t="s">
        <v>60</v>
      </c>
      <c r="FA5" s="52"/>
      <c r="FB5" s="1"/>
      <c r="FC5" s="25" t="s">
        <v>59</v>
      </c>
      <c r="FD5" s="52" t="s">
        <v>60</v>
      </c>
      <c r="FE5" s="52"/>
      <c r="FF5" s="1"/>
      <c r="FG5" s="25" t="s">
        <v>59</v>
      </c>
      <c r="FH5" s="52" t="s">
        <v>60</v>
      </c>
      <c r="FI5" s="52"/>
      <c r="FJ5" s="1"/>
      <c r="FK5" s="25" t="s">
        <v>59</v>
      </c>
      <c r="FL5" s="52" t="s">
        <v>60</v>
      </c>
      <c r="FM5" s="52"/>
    </row>
    <row r="6" spans="1:169" s="29" customFormat="1" ht="18">
      <c r="A6" s="46"/>
      <c r="B6" s="37">
        <v>2023</v>
      </c>
      <c r="C6" s="37" t="s">
        <v>56</v>
      </c>
      <c r="D6" s="37" t="s">
        <v>55</v>
      </c>
      <c r="E6" s="28"/>
      <c r="F6" s="28">
        <v>2023</v>
      </c>
      <c r="G6" s="28" t="s">
        <v>56</v>
      </c>
      <c r="H6" s="28" t="s">
        <v>55</v>
      </c>
      <c r="I6" s="28"/>
      <c r="J6" s="28">
        <v>2023</v>
      </c>
      <c r="K6" s="28" t="s">
        <v>56</v>
      </c>
      <c r="L6" s="28" t="s">
        <v>55</v>
      </c>
      <c r="M6" s="28">
        <v>2023</v>
      </c>
      <c r="N6" s="28" t="s">
        <v>56</v>
      </c>
      <c r="O6" s="28" t="s">
        <v>55</v>
      </c>
      <c r="P6" s="28">
        <v>2023</v>
      </c>
      <c r="Q6" s="28" t="s">
        <v>56</v>
      </c>
      <c r="R6" s="28" t="s">
        <v>55</v>
      </c>
      <c r="S6" s="28">
        <v>2023</v>
      </c>
      <c r="T6" s="28" t="s">
        <v>56</v>
      </c>
      <c r="U6" s="28" t="s">
        <v>55</v>
      </c>
      <c r="V6" s="28">
        <v>2023</v>
      </c>
      <c r="W6" s="28" t="s">
        <v>56</v>
      </c>
      <c r="X6" s="28" t="s">
        <v>55</v>
      </c>
      <c r="Y6" s="28">
        <v>2023</v>
      </c>
      <c r="Z6" s="28" t="s">
        <v>56</v>
      </c>
      <c r="AA6" s="28" t="s">
        <v>55</v>
      </c>
      <c r="AB6" s="28">
        <v>2023</v>
      </c>
      <c r="AC6" s="28" t="s">
        <v>56</v>
      </c>
      <c r="AD6" s="28" t="s">
        <v>55</v>
      </c>
      <c r="AE6" s="28">
        <v>2023</v>
      </c>
      <c r="AF6" s="28" t="s">
        <v>56</v>
      </c>
      <c r="AG6" s="28" t="s">
        <v>55</v>
      </c>
      <c r="AH6" s="28">
        <v>2023</v>
      </c>
      <c r="AI6" s="28" t="s">
        <v>56</v>
      </c>
      <c r="AJ6" s="28" t="s">
        <v>55</v>
      </c>
      <c r="AK6" s="28">
        <v>2023</v>
      </c>
      <c r="AL6" s="28" t="s">
        <v>56</v>
      </c>
      <c r="AM6" s="28" t="s">
        <v>55</v>
      </c>
      <c r="AN6" s="28">
        <v>2023</v>
      </c>
      <c r="AO6" s="28" t="s">
        <v>56</v>
      </c>
      <c r="AP6" s="28" t="s">
        <v>55</v>
      </c>
      <c r="AQ6" s="28" t="s">
        <v>61</v>
      </c>
      <c r="AR6" s="28" t="s">
        <v>55</v>
      </c>
      <c r="AS6" s="28">
        <v>2023</v>
      </c>
      <c r="AT6" s="28" t="s">
        <v>56</v>
      </c>
      <c r="AU6" s="28" t="s">
        <v>55</v>
      </c>
      <c r="AV6" s="28">
        <v>2030</v>
      </c>
      <c r="AW6" s="28" t="s">
        <v>63</v>
      </c>
      <c r="AX6" s="28">
        <v>2023</v>
      </c>
      <c r="AY6" s="28" t="s">
        <v>56</v>
      </c>
      <c r="AZ6" s="28" t="s">
        <v>55</v>
      </c>
      <c r="BA6" s="28" t="s">
        <v>55</v>
      </c>
      <c r="BB6" s="28">
        <v>2032</v>
      </c>
      <c r="BC6" s="28">
        <v>2023</v>
      </c>
      <c r="BD6" s="28" t="s">
        <v>56</v>
      </c>
      <c r="BE6" s="28" t="s">
        <v>55</v>
      </c>
      <c r="BF6" s="28" t="s">
        <v>62</v>
      </c>
      <c r="BG6" s="28" t="s">
        <v>55</v>
      </c>
      <c r="BH6" s="28">
        <v>2023</v>
      </c>
      <c r="BI6" s="28" t="s">
        <v>56</v>
      </c>
      <c r="BJ6" s="28" t="s">
        <v>55</v>
      </c>
      <c r="BK6" s="28">
        <v>2035</v>
      </c>
      <c r="BL6" s="28" t="s">
        <v>56</v>
      </c>
      <c r="BM6" s="28">
        <v>2023</v>
      </c>
      <c r="BN6" s="28" t="s">
        <v>56</v>
      </c>
      <c r="BO6" s="28" t="s">
        <v>55</v>
      </c>
      <c r="BP6" s="28" t="s">
        <v>55</v>
      </c>
      <c r="BQ6" s="28">
        <v>2037</v>
      </c>
      <c r="BR6" s="28">
        <v>2023</v>
      </c>
      <c r="BS6" s="28" t="s">
        <v>56</v>
      </c>
      <c r="BT6" s="28" t="s">
        <v>55</v>
      </c>
      <c r="BU6" s="28" t="s">
        <v>63</v>
      </c>
      <c r="BV6" s="28" t="s">
        <v>55</v>
      </c>
      <c r="BW6" s="28">
        <v>2023</v>
      </c>
      <c r="BX6" s="28" t="s">
        <v>56</v>
      </c>
      <c r="BY6" s="28" t="s">
        <v>55</v>
      </c>
      <c r="BZ6" s="28">
        <v>2040</v>
      </c>
      <c r="CA6" s="28" t="s">
        <v>61</v>
      </c>
      <c r="CB6" s="28">
        <v>2023</v>
      </c>
      <c r="CC6" s="28" t="s">
        <v>56</v>
      </c>
      <c r="CD6" s="28" t="s">
        <v>55</v>
      </c>
      <c r="CE6" s="28" t="s">
        <v>55</v>
      </c>
      <c r="CF6" s="28">
        <v>2042</v>
      </c>
      <c r="CG6" s="28">
        <v>2023</v>
      </c>
      <c r="CH6" s="28" t="s">
        <v>56</v>
      </c>
      <c r="CI6" s="28" t="s">
        <v>55</v>
      </c>
      <c r="CJ6" s="28" t="s">
        <v>56</v>
      </c>
      <c r="CK6" s="28" t="s">
        <v>55</v>
      </c>
      <c r="CL6" s="28">
        <v>2023</v>
      </c>
      <c r="CM6" s="28" t="s">
        <v>56</v>
      </c>
      <c r="CN6" s="28" t="s">
        <v>55</v>
      </c>
      <c r="CO6" s="28">
        <v>2045</v>
      </c>
      <c r="CP6" s="28" t="s">
        <v>62</v>
      </c>
      <c r="CQ6" s="28">
        <v>2023</v>
      </c>
      <c r="CR6" s="28" t="s">
        <v>56</v>
      </c>
      <c r="CS6" s="28" t="s">
        <v>55</v>
      </c>
      <c r="CT6" s="28" t="s">
        <v>55</v>
      </c>
      <c r="CU6" s="28">
        <v>2047</v>
      </c>
      <c r="CV6" s="28">
        <v>2023</v>
      </c>
      <c r="CW6" s="28" t="s">
        <v>56</v>
      </c>
      <c r="CX6" s="28" t="s">
        <v>55</v>
      </c>
      <c r="CY6" s="28" t="s">
        <v>61</v>
      </c>
      <c r="CZ6" s="28" t="s">
        <v>55</v>
      </c>
      <c r="DA6" s="28">
        <v>2023</v>
      </c>
      <c r="DB6" s="28" t="s">
        <v>56</v>
      </c>
      <c r="DC6" s="28" t="s">
        <v>55</v>
      </c>
      <c r="DD6" s="28">
        <v>2050</v>
      </c>
      <c r="DE6" s="28" t="s">
        <v>63</v>
      </c>
      <c r="DF6" s="28">
        <v>2023</v>
      </c>
      <c r="DG6" s="28" t="s">
        <v>56</v>
      </c>
      <c r="DH6" s="28" t="s">
        <v>55</v>
      </c>
      <c r="DI6" s="28" t="s">
        <v>55</v>
      </c>
      <c r="DJ6" s="28">
        <v>2052</v>
      </c>
      <c r="DK6" s="28">
        <v>2023</v>
      </c>
      <c r="DL6" s="28" t="s">
        <v>56</v>
      </c>
      <c r="DM6" s="28" t="s">
        <v>55</v>
      </c>
      <c r="DN6" s="28" t="s">
        <v>62</v>
      </c>
      <c r="DO6" s="28" t="s">
        <v>55</v>
      </c>
      <c r="DP6" s="28">
        <v>2023</v>
      </c>
      <c r="DQ6" s="28" t="s">
        <v>56</v>
      </c>
      <c r="DR6" s="28" t="s">
        <v>55</v>
      </c>
      <c r="DS6" s="28">
        <v>2055</v>
      </c>
      <c r="DT6" s="28" t="s">
        <v>56</v>
      </c>
      <c r="DU6" s="28">
        <v>2023</v>
      </c>
      <c r="DV6" s="28" t="s">
        <v>56</v>
      </c>
      <c r="DW6" s="28" t="s">
        <v>55</v>
      </c>
      <c r="DX6" s="28">
        <v>2023</v>
      </c>
      <c r="DY6" s="28" t="s">
        <v>56</v>
      </c>
      <c r="DZ6" s="28" t="s">
        <v>55</v>
      </c>
      <c r="EA6" s="28"/>
      <c r="EB6" s="28">
        <v>2023</v>
      </c>
      <c r="EC6" s="28" t="s">
        <v>56</v>
      </c>
      <c r="ED6" s="28" t="s">
        <v>55</v>
      </c>
      <c r="EE6" s="28">
        <v>2023</v>
      </c>
      <c r="EF6" s="28" t="s">
        <v>56</v>
      </c>
      <c r="EG6" s="28" t="s">
        <v>55</v>
      </c>
      <c r="EH6" s="27"/>
      <c r="EI6" s="28">
        <v>2023</v>
      </c>
      <c r="EJ6" s="28" t="s">
        <v>56</v>
      </c>
      <c r="EK6" s="28" t="s">
        <v>55</v>
      </c>
      <c r="EL6" s="27"/>
      <c r="EM6" s="28">
        <v>2023</v>
      </c>
      <c r="EN6" s="28" t="s">
        <v>56</v>
      </c>
      <c r="EO6" s="28" t="s">
        <v>55</v>
      </c>
      <c r="EP6" s="27"/>
      <c r="EQ6" s="28">
        <v>2023</v>
      </c>
      <c r="ER6" s="28" t="s">
        <v>56</v>
      </c>
      <c r="ES6" s="28" t="s">
        <v>55</v>
      </c>
      <c r="ET6" s="27"/>
      <c r="EU6" s="28">
        <v>2023</v>
      </c>
      <c r="EV6" s="28" t="s">
        <v>56</v>
      </c>
      <c r="EW6" s="28" t="s">
        <v>55</v>
      </c>
      <c r="EX6" s="27"/>
      <c r="EY6" s="28">
        <v>2023</v>
      </c>
      <c r="EZ6" s="28" t="s">
        <v>56</v>
      </c>
      <c r="FA6" s="28" t="s">
        <v>55</v>
      </c>
      <c r="FB6" s="27"/>
      <c r="FC6" s="28">
        <v>2023</v>
      </c>
      <c r="FD6" s="28" t="s">
        <v>56</v>
      </c>
      <c r="FE6" s="28" t="s">
        <v>55</v>
      </c>
      <c r="FF6" s="27"/>
      <c r="FG6" s="28">
        <v>2023</v>
      </c>
      <c r="FH6" s="28" t="s">
        <v>56</v>
      </c>
      <c r="FI6" s="28" t="s">
        <v>55</v>
      </c>
      <c r="FJ6" s="27"/>
      <c r="FK6" s="28">
        <v>2023</v>
      </c>
      <c r="FL6" s="28" t="s">
        <v>56</v>
      </c>
      <c r="FM6" s="28" t="s">
        <v>55</v>
      </c>
    </row>
    <row r="7" spans="1:169" ht="33" customHeight="1">
      <c r="A7" s="47" t="s">
        <v>57</v>
      </c>
      <c r="B7" s="33">
        <f>F7+J7+M7+P7+S7+AE7+AH7+AK7+AN7+AS7+AX7+BC7+BH7+BM7+BR7+BW7+CB7+CG7+CL7+CQ7+CV7+DA7+DF7+DK7+DP7+DU7+DX7+EB7+EE7+EI7+EM7+EQ7+EU7+EY7+FC7+FG7+FK7</f>
        <v>8696125</v>
      </c>
      <c r="C7" s="33">
        <f>G7+K7+N7+Q7+T7+AF7+AI7+AL7+AO7+AT7+AY7+BD7+BI7+BN7+BS7+BX7+CC7+CH7+CM7+CR7+CW7+DB7+DG7+DL7+DQ7+DV7+DY7+EC7+EF7+EJ7+EN7+ER7+EV7+EZ7+FD7+FH7+FL7</f>
        <v>1377306</v>
      </c>
      <c r="D7" s="33">
        <f>C7/B7*100</f>
        <v>15.838157800169617</v>
      </c>
      <c r="E7" s="42" t="s">
        <v>58</v>
      </c>
      <c r="F7" s="4">
        <v>28813.6</v>
      </c>
      <c r="G7" s="4"/>
      <c r="H7" s="4"/>
      <c r="I7" s="42" t="s">
        <v>58</v>
      </c>
      <c r="J7" s="9">
        <v>8388.6</v>
      </c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>
        <v>4099512.2</v>
      </c>
      <c r="AF7" s="4">
        <v>1010557.3</v>
      </c>
      <c r="AG7" s="3">
        <f aca="true" t="shared" si="0" ref="AG7:AG25">AF7/AE7*100</f>
        <v>24.650671853104864</v>
      </c>
      <c r="AH7" s="3"/>
      <c r="AI7" s="3"/>
      <c r="AJ7" s="3"/>
      <c r="AK7" s="4">
        <v>11226.2</v>
      </c>
      <c r="AL7" s="4">
        <v>0</v>
      </c>
      <c r="AM7" s="3">
        <f aca="true" t="shared" si="1" ref="AM7:AM24">AL7/AK7*100</f>
        <v>0</v>
      </c>
      <c r="AN7" s="4">
        <v>655970.3</v>
      </c>
      <c r="AO7" s="4">
        <v>65604.2</v>
      </c>
      <c r="AP7" s="3">
        <f aca="true" t="shared" si="2" ref="AP7:AP24">AO7/AN7*100</f>
        <v>10.001093037291474</v>
      </c>
      <c r="AQ7" s="5" t="s">
        <v>58</v>
      </c>
      <c r="AR7" s="5" t="s">
        <v>8</v>
      </c>
      <c r="AS7" s="4">
        <v>87303.4</v>
      </c>
      <c r="AT7" s="4">
        <v>50595.3</v>
      </c>
      <c r="AU7" s="3">
        <f aca="true" t="shared" si="3" ref="AU7:AU23">AT7/AS7*100</f>
        <v>57.95341304004198</v>
      </c>
      <c r="AV7" s="6" t="s">
        <v>58</v>
      </c>
      <c r="AW7" s="6" t="s">
        <v>6</v>
      </c>
      <c r="AX7" s="4">
        <v>492570.7</v>
      </c>
      <c r="AY7" s="4">
        <v>0</v>
      </c>
      <c r="AZ7" s="3">
        <f aca="true" t="shared" si="4" ref="AZ7:AZ24">AY7/AX7*100</f>
        <v>0</v>
      </c>
      <c r="BA7" s="7" t="s">
        <v>58</v>
      </c>
      <c r="BB7" s="6" t="s">
        <v>17</v>
      </c>
      <c r="BC7" s="4">
        <v>64914.8</v>
      </c>
      <c r="BD7" s="4">
        <v>0</v>
      </c>
      <c r="BE7" s="3">
        <f aca="true" t="shared" si="5" ref="BE7:BE24">BD7/BC7*100</f>
        <v>0</v>
      </c>
      <c r="BF7" s="5" t="s">
        <v>58</v>
      </c>
      <c r="BG7" s="5" t="s">
        <v>18</v>
      </c>
      <c r="BH7" s="4">
        <v>29145.1</v>
      </c>
      <c r="BI7" s="4">
        <v>0</v>
      </c>
      <c r="BJ7" s="4">
        <v>0</v>
      </c>
      <c r="BK7" s="7" t="s">
        <v>58</v>
      </c>
      <c r="BL7" s="6" t="s">
        <v>16</v>
      </c>
      <c r="BM7" s="4">
        <v>3425.4</v>
      </c>
      <c r="BN7" s="4">
        <v>0</v>
      </c>
      <c r="BO7" s="4">
        <v>0</v>
      </c>
      <c r="BP7" s="3"/>
      <c r="BQ7" s="3"/>
      <c r="BR7" s="3"/>
      <c r="BS7" s="3"/>
      <c r="BT7" s="3"/>
      <c r="BU7" s="6" t="s">
        <v>58</v>
      </c>
      <c r="BV7" s="6" t="s">
        <v>3</v>
      </c>
      <c r="BW7" s="4">
        <v>265355.8</v>
      </c>
      <c r="BX7" s="4">
        <v>1582.1</v>
      </c>
      <c r="BY7" s="3">
        <f aca="true" t="shared" si="6" ref="BY7:BY24">BX7/BW7*100</f>
        <v>0.5962183604051616</v>
      </c>
      <c r="BZ7" s="6" t="s">
        <v>58</v>
      </c>
      <c r="CA7" s="6" t="s">
        <v>7</v>
      </c>
      <c r="CB7" s="4">
        <v>45894.7</v>
      </c>
      <c r="CC7" s="4">
        <v>0</v>
      </c>
      <c r="CD7" s="3">
        <f aca="true" t="shared" si="7" ref="CD7:CD24">CC7/CB7*100</f>
        <v>0</v>
      </c>
      <c r="CE7" s="6" t="s">
        <v>58</v>
      </c>
      <c r="CF7" s="6" t="s">
        <v>15</v>
      </c>
      <c r="CG7" s="4">
        <v>67500</v>
      </c>
      <c r="CH7" s="4">
        <v>276.2</v>
      </c>
      <c r="CI7" s="3">
        <f aca="true" t="shared" si="8" ref="CI7:CI24">CH7/CG7*100</f>
        <v>0.40918518518518515</v>
      </c>
      <c r="CJ7" s="7"/>
      <c r="CK7" s="7"/>
      <c r="CL7" s="3"/>
      <c r="CM7" s="3"/>
      <c r="CN7" s="3"/>
      <c r="CO7" s="7"/>
      <c r="CP7" s="7"/>
      <c r="CQ7" s="3"/>
      <c r="CR7" s="3"/>
      <c r="CS7" s="3"/>
      <c r="CT7" s="6" t="s">
        <v>58</v>
      </c>
      <c r="CU7" s="6" t="s">
        <v>13</v>
      </c>
      <c r="CV7" s="4">
        <v>53344.9</v>
      </c>
      <c r="CW7" s="4">
        <v>0</v>
      </c>
      <c r="CX7" s="4">
        <v>0</v>
      </c>
      <c r="CY7" s="6" t="s">
        <v>58</v>
      </c>
      <c r="CZ7" s="6" t="s">
        <v>12</v>
      </c>
      <c r="DA7" s="4">
        <v>10618.8</v>
      </c>
      <c r="DB7" s="4">
        <v>0</v>
      </c>
      <c r="DC7" s="3">
        <f aca="true" t="shared" si="9" ref="DC7:DC24">DB7/DA7*100</f>
        <v>0</v>
      </c>
      <c r="DD7" s="6" t="s">
        <v>58</v>
      </c>
      <c r="DE7" s="6" t="s">
        <v>14</v>
      </c>
      <c r="DF7" s="4">
        <v>21530</v>
      </c>
      <c r="DG7" s="4">
        <v>0</v>
      </c>
      <c r="DH7" s="4">
        <v>0</v>
      </c>
      <c r="DI7" s="6" t="s">
        <v>58</v>
      </c>
      <c r="DJ7" s="6" t="s">
        <v>10</v>
      </c>
      <c r="DK7" s="4">
        <v>7659</v>
      </c>
      <c r="DL7" s="4">
        <v>5099</v>
      </c>
      <c r="DM7" s="3">
        <f>DL7/DK7*100</f>
        <v>66.57527092309701</v>
      </c>
      <c r="DN7" s="6" t="s">
        <v>58</v>
      </c>
      <c r="DO7" s="6" t="s">
        <v>11</v>
      </c>
      <c r="DP7" s="4">
        <v>632281.5</v>
      </c>
      <c r="DQ7" s="4">
        <v>102026.4</v>
      </c>
      <c r="DR7" s="4">
        <f>DQ7/DP7*100</f>
        <v>16.136230460641343</v>
      </c>
      <c r="DS7" s="6" t="s">
        <v>58</v>
      </c>
      <c r="DT7" s="6" t="s">
        <v>9</v>
      </c>
      <c r="DU7" s="4">
        <v>1754703.4</v>
      </c>
      <c r="DV7" s="4">
        <v>113558.3</v>
      </c>
      <c r="DW7" s="3">
        <f aca="true" t="shared" si="10" ref="DW7:DW23">DV7/DU7*100</f>
        <v>6.471652132206502</v>
      </c>
      <c r="DX7" s="3"/>
      <c r="DY7" s="3"/>
      <c r="DZ7" s="3"/>
      <c r="EA7" s="3" t="s">
        <v>58</v>
      </c>
      <c r="EB7" s="3">
        <v>41135.2</v>
      </c>
      <c r="EC7" s="3">
        <v>1282.4</v>
      </c>
      <c r="ED7" s="3">
        <f>EC7/EB7*100</f>
        <v>3.117524650421051</v>
      </c>
      <c r="EE7" s="3">
        <v>1727.8</v>
      </c>
      <c r="EF7" s="3">
        <v>0</v>
      </c>
      <c r="EG7" s="3">
        <f>EF7/EE7*100</f>
        <v>0</v>
      </c>
      <c r="EH7" s="3" t="s">
        <v>58</v>
      </c>
      <c r="EI7" s="3">
        <v>5020</v>
      </c>
      <c r="EJ7" s="3">
        <v>0</v>
      </c>
      <c r="EK7" s="3">
        <f aca="true" t="shared" si="11" ref="EK7:EK23">EJ7/EI7*100</f>
        <v>0</v>
      </c>
      <c r="EL7" s="3" t="s">
        <v>58</v>
      </c>
      <c r="EM7" s="3">
        <v>1454.6</v>
      </c>
      <c r="EN7" s="3">
        <v>0</v>
      </c>
      <c r="EO7" s="3">
        <f aca="true" t="shared" si="12" ref="EO7:EO23">EN7/EM7*100</f>
        <v>0</v>
      </c>
      <c r="EP7" s="3" t="s">
        <v>58</v>
      </c>
      <c r="EQ7" s="3">
        <v>9699.8</v>
      </c>
      <c r="ER7" s="3">
        <v>0</v>
      </c>
      <c r="ES7" s="3">
        <v>0</v>
      </c>
      <c r="ET7" s="3" t="s">
        <v>58</v>
      </c>
      <c r="EU7" s="3">
        <v>35000</v>
      </c>
      <c r="EV7" s="3">
        <v>0</v>
      </c>
      <c r="EW7" s="3">
        <f aca="true" t="shared" si="13" ref="EW7:EW24">EV7/EU7*100</f>
        <v>0</v>
      </c>
      <c r="EX7" s="3"/>
      <c r="EY7" s="3"/>
      <c r="EZ7" s="3"/>
      <c r="FA7" s="3"/>
      <c r="FB7" s="3" t="s">
        <v>58</v>
      </c>
      <c r="FC7" s="3">
        <v>261929.2</v>
      </c>
      <c r="FD7" s="3">
        <v>26724.8</v>
      </c>
      <c r="FE7" s="3">
        <f>FD7/FC7*100</f>
        <v>10.20306250696753</v>
      </c>
      <c r="FF7" s="3"/>
      <c r="FG7" s="3"/>
      <c r="FH7" s="3"/>
      <c r="FI7" s="3"/>
      <c r="FJ7" s="3"/>
      <c r="FK7" s="3"/>
      <c r="FL7" s="3"/>
      <c r="FM7" s="3"/>
    </row>
    <row r="8" spans="1:169" ht="21.75" customHeight="1">
      <c r="A8" s="47" t="s">
        <v>54</v>
      </c>
      <c r="B8" s="33">
        <f aca="true" t="shared" si="14" ref="B8:B24">F8+J8+M8+P8+S8+AE8+AH8+AK8+AN8+AS8+AX8+BC8+BH8+BM8+BR8+BW8+CB8+CG8+CL8+CQ8+CV8+DA8+DF8+DK8+DP8+DU8+DX8+EB8+EE8+EI8+EM8+EQ8+EU8+EY8+FC8+FG8+FK8</f>
        <v>2294150.9</v>
      </c>
      <c r="C8" s="33">
        <f aca="true" t="shared" si="15" ref="C8:C24">G8+K8+N8+Q8+T8+AF8+AI8+AL8+AO8+AT8+AY8+BD8+BI8+BN8+BS8+BX8+CC8+CH8+CM8+CR8+CW8+DB8+DG8+DL8+DQ8+DV8+DY8+EC8+EF8+EJ8+EN8+ER8+EV8+EZ8+FD8+FH8+FL8</f>
        <v>39459.600000000006</v>
      </c>
      <c r="D8" s="33">
        <f aca="true" t="shared" si="16" ref="D8:D26">C8/B8*100</f>
        <v>1.7200089148451398</v>
      </c>
      <c r="E8" s="42" t="s">
        <v>48</v>
      </c>
      <c r="F8" s="4">
        <v>5084.7</v>
      </c>
      <c r="G8" s="4"/>
      <c r="H8" s="4"/>
      <c r="I8" s="42" t="s">
        <v>48</v>
      </c>
      <c r="J8" s="9">
        <v>14025.3</v>
      </c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>
        <v>1699331.5</v>
      </c>
      <c r="AF8" s="4">
        <v>24951.6</v>
      </c>
      <c r="AG8" s="3">
        <f t="shared" si="0"/>
        <v>1.468318571155775</v>
      </c>
      <c r="AH8" s="3"/>
      <c r="AI8" s="3"/>
      <c r="AJ8" s="3"/>
      <c r="AK8" s="4">
        <v>711.8</v>
      </c>
      <c r="AL8" s="4">
        <v>0</v>
      </c>
      <c r="AM8" s="3">
        <f t="shared" si="1"/>
        <v>0</v>
      </c>
      <c r="AN8" s="4">
        <v>12880.2</v>
      </c>
      <c r="AO8" s="4">
        <v>0</v>
      </c>
      <c r="AP8" s="3">
        <f t="shared" si="2"/>
        <v>0</v>
      </c>
      <c r="AQ8" s="5" t="s">
        <v>48</v>
      </c>
      <c r="AR8" s="5" t="s">
        <v>8</v>
      </c>
      <c r="AS8" s="4">
        <v>39288.2</v>
      </c>
      <c r="AT8" s="4">
        <v>0</v>
      </c>
      <c r="AU8" s="3">
        <f t="shared" si="3"/>
        <v>0</v>
      </c>
      <c r="AV8" s="6" t="s">
        <v>48</v>
      </c>
      <c r="AW8" s="6" t="s">
        <v>6</v>
      </c>
      <c r="AX8" s="4">
        <v>13354.4</v>
      </c>
      <c r="AY8" s="4">
        <v>0</v>
      </c>
      <c r="AZ8" s="3">
        <f t="shared" si="4"/>
        <v>0</v>
      </c>
      <c r="BA8" s="7" t="s">
        <v>48</v>
      </c>
      <c r="BB8" s="6" t="s">
        <v>17</v>
      </c>
      <c r="BC8" s="4">
        <v>24259.7</v>
      </c>
      <c r="BD8" s="4">
        <v>0</v>
      </c>
      <c r="BE8" s="3">
        <f t="shared" si="5"/>
        <v>0</v>
      </c>
      <c r="BF8" s="3"/>
      <c r="BG8" s="3"/>
      <c r="BH8" s="3"/>
      <c r="BI8" s="3"/>
      <c r="BJ8" s="3"/>
      <c r="BK8" s="7" t="s">
        <v>48</v>
      </c>
      <c r="BL8" s="6" t="s">
        <v>16</v>
      </c>
      <c r="BM8" s="4">
        <v>593.6</v>
      </c>
      <c r="BN8" s="4">
        <v>0</v>
      </c>
      <c r="BO8" s="4">
        <v>0</v>
      </c>
      <c r="BP8" s="6" t="s">
        <v>48</v>
      </c>
      <c r="BQ8" s="6" t="s">
        <v>26</v>
      </c>
      <c r="BR8" s="4">
        <v>5095.7</v>
      </c>
      <c r="BS8" s="4">
        <v>0</v>
      </c>
      <c r="BT8" s="3">
        <f aca="true" t="shared" si="17" ref="BT8:BT24">BS8/BR8*100</f>
        <v>0</v>
      </c>
      <c r="BU8" s="6" t="s">
        <v>48</v>
      </c>
      <c r="BV8" s="6" t="s">
        <v>3</v>
      </c>
      <c r="BW8" s="4">
        <v>26330.8</v>
      </c>
      <c r="BX8" s="4">
        <v>63.8</v>
      </c>
      <c r="BY8" s="3">
        <f t="shared" si="6"/>
        <v>0.2423017910583803</v>
      </c>
      <c r="BZ8" s="6" t="s">
        <v>48</v>
      </c>
      <c r="CA8" s="6" t="s">
        <v>7</v>
      </c>
      <c r="CB8" s="4">
        <v>1667.1</v>
      </c>
      <c r="CC8" s="4">
        <v>0</v>
      </c>
      <c r="CD8" s="3">
        <f t="shared" si="7"/>
        <v>0</v>
      </c>
      <c r="CE8" s="6" t="s">
        <v>48</v>
      </c>
      <c r="CF8" s="6" t="s">
        <v>15</v>
      </c>
      <c r="CG8" s="4">
        <v>10000</v>
      </c>
      <c r="CH8" s="4">
        <v>0</v>
      </c>
      <c r="CI8" s="3">
        <f t="shared" si="8"/>
        <v>0</v>
      </c>
      <c r="CJ8" s="6" t="s">
        <v>48</v>
      </c>
      <c r="CK8" s="6" t="s">
        <v>27</v>
      </c>
      <c r="CL8" s="4">
        <v>14450.9</v>
      </c>
      <c r="CM8" s="4">
        <v>0</v>
      </c>
      <c r="CN8" s="4">
        <v>0</v>
      </c>
      <c r="CO8" s="7"/>
      <c r="CP8" s="7"/>
      <c r="CQ8" s="3"/>
      <c r="CR8" s="3"/>
      <c r="CS8" s="3"/>
      <c r="CT8" s="6" t="s">
        <v>48</v>
      </c>
      <c r="CU8" s="6" t="s">
        <v>13</v>
      </c>
      <c r="CV8" s="4">
        <v>2852.7</v>
      </c>
      <c r="CW8" s="4">
        <v>0</v>
      </c>
      <c r="CX8" s="4">
        <v>0</v>
      </c>
      <c r="CY8" s="6" t="s">
        <v>48</v>
      </c>
      <c r="CZ8" s="6" t="s">
        <v>12</v>
      </c>
      <c r="DA8" s="4">
        <v>25440.4</v>
      </c>
      <c r="DB8" s="4">
        <v>0</v>
      </c>
      <c r="DC8" s="3">
        <f t="shared" si="9"/>
        <v>0</v>
      </c>
      <c r="DD8" s="6" t="s">
        <v>48</v>
      </c>
      <c r="DE8" s="6" t="s">
        <v>14</v>
      </c>
      <c r="DF8" s="4">
        <v>1485</v>
      </c>
      <c r="DG8" s="4">
        <v>0</v>
      </c>
      <c r="DH8" s="4">
        <v>0</v>
      </c>
      <c r="DI8" s="6" t="s">
        <v>48</v>
      </c>
      <c r="DJ8" s="6" t="s">
        <v>10</v>
      </c>
      <c r="DK8" s="4">
        <v>6750.9</v>
      </c>
      <c r="DL8" s="4">
        <v>1088.6</v>
      </c>
      <c r="DM8" s="3">
        <f aca="true" t="shared" si="18" ref="DM8:DM24">DL8/DK8*100</f>
        <v>16.125257373090996</v>
      </c>
      <c r="DN8" s="7"/>
      <c r="DO8" s="7"/>
      <c r="DP8" s="3"/>
      <c r="DQ8" s="3"/>
      <c r="DR8" s="3"/>
      <c r="DS8" s="6" t="s">
        <v>48</v>
      </c>
      <c r="DT8" s="6" t="s">
        <v>9</v>
      </c>
      <c r="DU8" s="4">
        <v>247986.7</v>
      </c>
      <c r="DV8" s="4">
        <v>11858.5</v>
      </c>
      <c r="DW8" s="3">
        <f t="shared" si="10"/>
        <v>4.781909674994667</v>
      </c>
      <c r="DX8" s="3"/>
      <c r="DY8" s="3"/>
      <c r="DZ8" s="3"/>
      <c r="EA8" s="3" t="s">
        <v>48</v>
      </c>
      <c r="EB8" s="3">
        <v>339.2</v>
      </c>
      <c r="EC8" s="3"/>
      <c r="ED8" s="3"/>
      <c r="EE8" s="3"/>
      <c r="EF8" s="3"/>
      <c r="EG8" s="3"/>
      <c r="EH8" s="3" t="s">
        <v>48</v>
      </c>
      <c r="EI8" s="3">
        <v>15136</v>
      </c>
      <c r="EJ8" s="3">
        <v>898.3</v>
      </c>
      <c r="EK8" s="3">
        <f t="shared" si="11"/>
        <v>5.934857293868921</v>
      </c>
      <c r="EL8" s="3" t="s">
        <v>48</v>
      </c>
      <c r="EM8" s="3">
        <v>10261.7</v>
      </c>
      <c r="EN8" s="3">
        <v>598.8</v>
      </c>
      <c r="EO8" s="3">
        <f t="shared" si="12"/>
        <v>5.8352904489509525</v>
      </c>
      <c r="EP8" s="3" t="s">
        <v>48</v>
      </c>
      <c r="EQ8" s="3"/>
      <c r="ER8" s="3"/>
      <c r="ES8" s="3"/>
      <c r="ET8" s="3"/>
      <c r="EU8" s="3">
        <v>7000</v>
      </c>
      <c r="EV8" s="3">
        <v>0</v>
      </c>
      <c r="EW8" s="3">
        <f t="shared" si="13"/>
        <v>0</v>
      </c>
      <c r="EX8" s="3"/>
      <c r="EY8" s="3"/>
      <c r="EZ8" s="3"/>
      <c r="FA8" s="3"/>
      <c r="FB8" s="3" t="s">
        <v>48</v>
      </c>
      <c r="FC8" s="3">
        <v>109824.4</v>
      </c>
      <c r="FD8" s="3">
        <v>0</v>
      </c>
      <c r="FE8" s="3">
        <f>FD8/FC8*100</f>
        <v>0</v>
      </c>
      <c r="FF8" s="3" t="s">
        <v>48</v>
      </c>
      <c r="FG8" s="3"/>
      <c r="FH8" s="3"/>
      <c r="FI8" s="3"/>
      <c r="FJ8" s="3"/>
      <c r="FK8" s="3"/>
      <c r="FL8" s="3"/>
      <c r="FM8" s="3"/>
    </row>
    <row r="9" spans="1:169" ht="21.75" customHeight="1">
      <c r="A9" s="47" t="s">
        <v>45</v>
      </c>
      <c r="B9" s="33">
        <f t="shared" si="14"/>
        <v>3045931.3999999994</v>
      </c>
      <c r="C9" s="33">
        <f t="shared" si="15"/>
        <v>90503.90000000001</v>
      </c>
      <c r="D9" s="33">
        <f t="shared" si="16"/>
        <v>2.9713046065318487</v>
      </c>
      <c r="E9" s="42" t="s">
        <v>45</v>
      </c>
      <c r="F9" s="4">
        <v>15254.2</v>
      </c>
      <c r="G9" s="4"/>
      <c r="H9" s="4"/>
      <c r="I9" s="42" t="s">
        <v>45</v>
      </c>
      <c r="J9" s="9">
        <v>17558.8</v>
      </c>
      <c r="K9" s="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>
        <v>2511708</v>
      </c>
      <c r="AF9" s="4">
        <v>25357.2</v>
      </c>
      <c r="AG9" s="3">
        <f t="shared" si="0"/>
        <v>1.0095600284746475</v>
      </c>
      <c r="AH9" s="4">
        <v>4940.8</v>
      </c>
      <c r="AI9" s="4">
        <v>0</v>
      </c>
      <c r="AJ9" s="4">
        <v>0</v>
      </c>
      <c r="AK9" s="4">
        <v>1161.8</v>
      </c>
      <c r="AL9" s="4">
        <v>116.4</v>
      </c>
      <c r="AM9" s="3">
        <f t="shared" si="1"/>
        <v>10.018936133585816</v>
      </c>
      <c r="AN9" s="4">
        <v>24923.5</v>
      </c>
      <c r="AO9" s="4">
        <v>644.3</v>
      </c>
      <c r="AP9" s="3">
        <f t="shared" si="2"/>
        <v>2.5851104379400964</v>
      </c>
      <c r="AQ9" s="5" t="s">
        <v>45</v>
      </c>
      <c r="AR9" s="5" t="s">
        <v>8</v>
      </c>
      <c r="AS9" s="4">
        <v>13841.1</v>
      </c>
      <c r="AT9" s="4">
        <v>577.9</v>
      </c>
      <c r="AU9" s="3">
        <f t="shared" si="3"/>
        <v>4.175246187080506</v>
      </c>
      <c r="AV9" s="6" t="s">
        <v>45</v>
      </c>
      <c r="AW9" s="6" t="s">
        <v>6</v>
      </c>
      <c r="AX9" s="4">
        <v>30887.4</v>
      </c>
      <c r="AY9" s="4">
        <v>0</v>
      </c>
      <c r="AZ9" s="3">
        <f t="shared" si="4"/>
        <v>0</v>
      </c>
      <c r="BA9" s="7" t="s">
        <v>45</v>
      </c>
      <c r="BB9" s="6" t="s">
        <v>17</v>
      </c>
      <c r="BC9" s="4">
        <v>35564.6</v>
      </c>
      <c r="BD9" s="4">
        <v>0</v>
      </c>
      <c r="BE9" s="3">
        <f t="shared" si="5"/>
        <v>0</v>
      </c>
      <c r="BF9" s="3"/>
      <c r="BG9" s="3"/>
      <c r="BH9" s="3"/>
      <c r="BI9" s="3"/>
      <c r="BJ9" s="3"/>
      <c r="BK9" s="7" t="s">
        <v>45</v>
      </c>
      <c r="BL9" s="6" t="s">
        <v>16</v>
      </c>
      <c r="BM9" s="4">
        <v>378.3</v>
      </c>
      <c r="BN9" s="4">
        <v>0</v>
      </c>
      <c r="BO9" s="4">
        <v>0</v>
      </c>
      <c r="BP9" s="6" t="s">
        <v>45</v>
      </c>
      <c r="BQ9" s="6" t="s">
        <v>26</v>
      </c>
      <c r="BR9" s="4">
        <v>8205</v>
      </c>
      <c r="BS9" s="4">
        <v>0</v>
      </c>
      <c r="BT9" s="3">
        <f t="shared" si="17"/>
        <v>0</v>
      </c>
      <c r="BU9" s="6" t="s">
        <v>45</v>
      </c>
      <c r="BV9" s="6" t="s">
        <v>3</v>
      </c>
      <c r="BW9" s="4">
        <v>12068.8</v>
      </c>
      <c r="BX9" s="4">
        <v>40</v>
      </c>
      <c r="BY9" s="3">
        <f t="shared" si="6"/>
        <v>0.33143311679703036</v>
      </c>
      <c r="BZ9" s="6" t="s">
        <v>45</v>
      </c>
      <c r="CA9" s="6" t="s">
        <v>7</v>
      </c>
      <c r="CB9" s="4">
        <v>4434.5</v>
      </c>
      <c r="CC9" s="4">
        <v>0</v>
      </c>
      <c r="CD9" s="3">
        <f t="shared" si="7"/>
        <v>0</v>
      </c>
      <c r="CE9" s="6" t="s">
        <v>45</v>
      </c>
      <c r="CF9" s="6" t="s">
        <v>15</v>
      </c>
      <c r="CG9" s="4">
        <v>22500</v>
      </c>
      <c r="CH9" s="4">
        <v>0</v>
      </c>
      <c r="CI9" s="3">
        <f t="shared" si="8"/>
        <v>0</v>
      </c>
      <c r="CJ9" s="6" t="s">
        <v>45</v>
      </c>
      <c r="CK9" s="6" t="s">
        <v>27</v>
      </c>
      <c r="CL9" s="4">
        <v>2804.9</v>
      </c>
      <c r="CM9" s="4">
        <v>0</v>
      </c>
      <c r="CN9" s="4">
        <v>0</v>
      </c>
      <c r="CO9" s="7"/>
      <c r="CP9" s="7"/>
      <c r="CQ9" s="3"/>
      <c r="CR9" s="3"/>
      <c r="CS9" s="3"/>
      <c r="CT9" s="6" t="s">
        <v>45</v>
      </c>
      <c r="CU9" s="6" t="s">
        <v>13</v>
      </c>
      <c r="CV9" s="4">
        <v>6234.7</v>
      </c>
      <c r="CW9" s="4">
        <v>0</v>
      </c>
      <c r="CX9" s="4">
        <v>0</v>
      </c>
      <c r="CY9" s="6" t="s">
        <v>45</v>
      </c>
      <c r="CZ9" s="6" t="s">
        <v>12</v>
      </c>
      <c r="DA9" s="4">
        <v>4937.3</v>
      </c>
      <c r="DB9" s="4">
        <v>0</v>
      </c>
      <c r="DC9" s="3">
        <f t="shared" si="9"/>
        <v>0</v>
      </c>
      <c r="DD9" s="6" t="s">
        <v>45</v>
      </c>
      <c r="DE9" s="6" t="s">
        <v>14</v>
      </c>
      <c r="DF9" s="4">
        <v>10641</v>
      </c>
      <c r="DG9" s="4">
        <v>0</v>
      </c>
      <c r="DH9" s="4">
        <v>0</v>
      </c>
      <c r="DI9" s="6" t="s">
        <v>45</v>
      </c>
      <c r="DJ9" s="6" t="s">
        <v>10</v>
      </c>
      <c r="DK9" s="4">
        <v>13194.2</v>
      </c>
      <c r="DL9" s="4">
        <v>9156.7</v>
      </c>
      <c r="DM9" s="3">
        <f t="shared" si="18"/>
        <v>69.39943308423399</v>
      </c>
      <c r="DN9" s="7"/>
      <c r="DO9" s="7"/>
      <c r="DP9" s="3"/>
      <c r="DQ9" s="3"/>
      <c r="DR9" s="3"/>
      <c r="DS9" s="6" t="s">
        <v>45</v>
      </c>
      <c r="DT9" s="6" t="s">
        <v>9</v>
      </c>
      <c r="DU9" s="4">
        <v>155349.7</v>
      </c>
      <c r="DV9" s="4">
        <v>18695.1</v>
      </c>
      <c r="DW9" s="3">
        <f t="shared" si="10"/>
        <v>12.034204121411241</v>
      </c>
      <c r="DX9" s="3"/>
      <c r="DY9" s="3"/>
      <c r="DZ9" s="3"/>
      <c r="EA9" s="3" t="s">
        <v>45</v>
      </c>
      <c r="EB9" s="3">
        <v>21801.8</v>
      </c>
      <c r="EC9" s="3"/>
      <c r="ED9" s="3"/>
      <c r="EE9" s="3"/>
      <c r="EF9" s="3"/>
      <c r="EG9" s="3"/>
      <c r="EH9" s="3" t="s">
        <v>45</v>
      </c>
      <c r="EI9" s="3">
        <v>22977.5</v>
      </c>
      <c r="EJ9" s="3">
        <v>22977.5</v>
      </c>
      <c r="EK9" s="3">
        <f t="shared" si="11"/>
        <v>100</v>
      </c>
      <c r="EL9" s="3" t="s">
        <v>45</v>
      </c>
      <c r="EM9" s="3">
        <v>12938.8</v>
      </c>
      <c r="EN9" s="3">
        <v>12938.8</v>
      </c>
      <c r="EO9" s="3">
        <f t="shared" si="12"/>
        <v>100</v>
      </c>
      <c r="EP9" s="3" t="s">
        <v>45</v>
      </c>
      <c r="EQ9" s="3">
        <v>2851.2</v>
      </c>
      <c r="ER9" s="3">
        <v>0</v>
      </c>
      <c r="ES9" s="3">
        <v>0</v>
      </c>
      <c r="ET9" s="3" t="s">
        <v>45</v>
      </c>
      <c r="EU9" s="3">
        <v>7000</v>
      </c>
      <c r="EV9" s="3">
        <v>0</v>
      </c>
      <c r="EW9" s="3">
        <f t="shared" si="13"/>
        <v>0</v>
      </c>
      <c r="EX9" s="3"/>
      <c r="EY9" s="3"/>
      <c r="EZ9" s="3"/>
      <c r="FA9" s="3"/>
      <c r="FB9" s="3" t="s">
        <v>45</v>
      </c>
      <c r="FC9" s="3">
        <v>59173.5</v>
      </c>
      <c r="FD9" s="3">
        <v>0</v>
      </c>
      <c r="FE9" s="3">
        <f>FD9/FC9*100</f>
        <v>0</v>
      </c>
      <c r="FF9" s="3" t="s">
        <v>45</v>
      </c>
      <c r="FG9" s="3">
        <v>835.6</v>
      </c>
      <c r="FH9" s="3">
        <v>0</v>
      </c>
      <c r="FI9" s="3">
        <v>0</v>
      </c>
      <c r="FJ9" s="3" t="s">
        <v>45</v>
      </c>
      <c r="FK9" s="3">
        <v>21764.4</v>
      </c>
      <c r="FL9" s="3">
        <v>0</v>
      </c>
      <c r="FM9" s="3">
        <v>0</v>
      </c>
    </row>
    <row r="10" spans="1:169" ht="21.75" customHeight="1">
      <c r="A10" s="47" t="s">
        <v>49</v>
      </c>
      <c r="B10" s="33">
        <f t="shared" si="14"/>
        <v>2677622.1999999997</v>
      </c>
      <c r="C10" s="33">
        <f t="shared" si="15"/>
        <v>125473</v>
      </c>
      <c r="D10" s="33">
        <f t="shared" si="16"/>
        <v>4.685985946785174</v>
      </c>
      <c r="E10" s="42" t="s">
        <v>49</v>
      </c>
      <c r="F10" s="4">
        <v>8474.6</v>
      </c>
      <c r="G10" s="4"/>
      <c r="H10" s="4"/>
      <c r="I10" s="42" t="s">
        <v>49</v>
      </c>
      <c r="J10" s="9">
        <v>44075.4</v>
      </c>
      <c r="K10" s="9"/>
      <c r="L10" s="3"/>
      <c r="M10" s="3"/>
      <c r="N10" s="3"/>
      <c r="O10" s="3"/>
      <c r="P10" s="3"/>
      <c r="Q10" s="3"/>
      <c r="R10" s="3"/>
      <c r="S10" s="9">
        <v>339130.5</v>
      </c>
      <c r="T10" s="9">
        <v>0</v>
      </c>
      <c r="U10" s="9">
        <v>0</v>
      </c>
      <c r="V10" s="9"/>
      <c r="W10" s="9"/>
      <c r="X10" s="9"/>
      <c r="Y10" s="9"/>
      <c r="Z10" s="9"/>
      <c r="AA10" s="9"/>
      <c r="AB10" s="9"/>
      <c r="AC10" s="9"/>
      <c r="AD10" s="9"/>
      <c r="AE10" s="4">
        <v>1673812.6</v>
      </c>
      <c r="AF10" s="4">
        <v>41679.5</v>
      </c>
      <c r="AG10" s="3">
        <f t="shared" si="0"/>
        <v>2.4900935743941703</v>
      </c>
      <c r="AH10" s="3"/>
      <c r="AI10" s="3"/>
      <c r="AJ10" s="3"/>
      <c r="AK10" s="4">
        <v>1554.6</v>
      </c>
      <c r="AL10" s="4">
        <v>322.6</v>
      </c>
      <c r="AM10" s="3">
        <f t="shared" si="1"/>
        <v>20.75131866718127</v>
      </c>
      <c r="AN10" s="4">
        <v>18028</v>
      </c>
      <c r="AO10" s="4">
        <v>0</v>
      </c>
      <c r="AP10" s="3">
        <f t="shared" si="2"/>
        <v>0</v>
      </c>
      <c r="AQ10" s="5" t="s">
        <v>49</v>
      </c>
      <c r="AR10" s="5" t="s">
        <v>8</v>
      </c>
      <c r="AS10" s="4">
        <v>44238.5</v>
      </c>
      <c r="AT10" s="4">
        <v>13103.4</v>
      </c>
      <c r="AU10" s="3">
        <f t="shared" si="3"/>
        <v>29.619901217265504</v>
      </c>
      <c r="AV10" s="6" t="s">
        <v>49</v>
      </c>
      <c r="AW10" s="6" t="s">
        <v>6</v>
      </c>
      <c r="AX10" s="4">
        <v>51832.4</v>
      </c>
      <c r="AY10" s="4">
        <v>0</v>
      </c>
      <c r="AZ10" s="3">
        <f t="shared" si="4"/>
        <v>0</v>
      </c>
      <c r="BA10" s="7" t="s">
        <v>49</v>
      </c>
      <c r="BB10" s="6" t="s">
        <v>17</v>
      </c>
      <c r="BC10" s="4">
        <v>61738.8</v>
      </c>
      <c r="BD10" s="4">
        <v>0</v>
      </c>
      <c r="BE10" s="3">
        <f t="shared" si="5"/>
        <v>0</v>
      </c>
      <c r="BF10" s="5" t="s">
        <v>49</v>
      </c>
      <c r="BG10" s="5" t="s">
        <v>18</v>
      </c>
      <c r="BH10" s="4">
        <v>278.2</v>
      </c>
      <c r="BI10" s="4">
        <v>0</v>
      </c>
      <c r="BJ10" s="4">
        <v>0</v>
      </c>
      <c r="BK10" s="7" t="s">
        <v>49</v>
      </c>
      <c r="BL10" s="6" t="s">
        <v>16</v>
      </c>
      <c r="BM10" s="4">
        <v>163</v>
      </c>
      <c r="BN10" s="4">
        <v>0</v>
      </c>
      <c r="BO10" s="4">
        <v>0</v>
      </c>
      <c r="BP10" s="3"/>
      <c r="BQ10" s="3"/>
      <c r="BR10" s="3"/>
      <c r="BS10" s="3"/>
      <c r="BT10" s="3"/>
      <c r="BU10" s="6" t="s">
        <v>49</v>
      </c>
      <c r="BV10" s="6" t="s">
        <v>3</v>
      </c>
      <c r="BW10" s="4">
        <v>49787</v>
      </c>
      <c r="BX10" s="4">
        <v>16760.3</v>
      </c>
      <c r="BY10" s="3">
        <f t="shared" si="6"/>
        <v>33.66400867696386</v>
      </c>
      <c r="BZ10" s="6" t="s">
        <v>49</v>
      </c>
      <c r="CA10" s="6" t="s">
        <v>7</v>
      </c>
      <c r="CB10" s="4">
        <v>12250.3</v>
      </c>
      <c r="CC10" s="4">
        <v>0</v>
      </c>
      <c r="CD10" s="3">
        <f t="shared" si="7"/>
        <v>0</v>
      </c>
      <c r="CE10" s="6" t="s">
        <v>49</v>
      </c>
      <c r="CF10" s="6" t="s">
        <v>15</v>
      </c>
      <c r="CG10" s="4">
        <v>27500</v>
      </c>
      <c r="CH10" s="4">
        <v>0</v>
      </c>
      <c r="CI10" s="3">
        <f t="shared" si="8"/>
        <v>0</v>
      </c>
      <c r="CJ10" s="6" t="s">
        <v>49</v>
      </c>
      <c r="CK10" s="6" t="s">
        <v>27</v>
      </c>
      <c r="CL10" s="4">
        <v>11521.3</v>
      </c>
      <c r="CM10" s="4">
        <v>0</v>
      </c>
      <c r="CN10" s="4">
        <v>0</v>
      </c>
      <c r="CO10" s="7"/>
      <c r="CP10" s="7"/>
      <c r="CQ10" s="3"/>
      <c r="CR10" s="3"/>
      <c r="CS10" s="3"/>
      <c r="CT10" s="6" t="s">
        <v>49</v>
      </c>
      <c r="CU10" s="6" t="s">
        <v>13</v>
      </c>
      <c r="CV10" s="4">
        <v>12250.5</v>
      </c>
      <c r="CW10" s="4">
        <v>0</v>
      </c>
      <c r="CX10" s="4">
        <v>0</v>
      </c>
      <c r="CY10" s="6" t="s">
        <v>49</v>
      </c>
      <c r="CZ10" s="6" t="s">
        <v>12</v>
      </c>
      <c r="DA10" s="4">
        <v>12953.4</v>
      </c>
      <c r="DB10" s="4">
        <v>0</v>
      </c>
      <c r="DC10" s="3">
        <f t="shared" si="9"/>
        <v>0</v>
      </c>
      <c r="DD10" s="6" t="s">
        <v>49</v>
      </c>
      <c r="DE10" s="6" t="s">
        <v>14</v>
      </c>
      <c r="DF10" s="4">
        <v>5444</v>
      </c>
      <c r="DG10" s="4">
        <v>0</v>
      </c>
      <c r="DH10" s="4">
        <v>0</v>
      </c>
      <c r="DI10" s="6" t="s">
        <v>49</v>
      </c>
      <c r="DJ10" s="6" t="s">
        <v>10</v>
      </c>
      <c r="DK10" s="4">
        <v>11145.4</v>
      </c>
      <c r="DL10" s="4">
        <v>1700</v>
      </c>
      <c r="DM10" s="3">
        <f t="shared" si="18"/>
        <v>15.252929459687406</v>
      </c>
      <c r="DN10" s="7"/>
      <c r="DO10" s="7"/>
      <c r="DP10" s="3"/>
      <c r="DQ10" s="3"/>
      <c r="DR10" s="3"/>
      <c r="DS10" s="6" t="s">
        <v>49</v>
      </c>
      <c r="DT10" s="6" t="s">
        <v>9</v>
      </c>
      <c r="DU10" s="4">
        <v>101309.2</v>
      </c>
      <c r="DV10" s="4">
        <v>11017.7</v>
      </c>
      <c r="DW10" s="3">
        <f t="shared" si="10"/>
        <v>10.875320306546692</v>
      </c>
      <c r="DX10" s="4">
        <v>3323.9</v>
      </c>
      <c r="DY10" s="4">
        <v>0</v>
      </c>
      <c r="DZ10" s="4">
        <v>0</v>
      </c>
      <c r="EA10" s="3" t="s">
        <v>49</v>
      </c>
      <c r="EB10" s="3">
        <v>339.1</v>
      </c>
      <c r="EC10" s="3"/>
      <c r="ED10" s="3"/>
      <c r="EE10" s="3"/>
      <c r="EF10" s="3"/>
      <c r="EG10" s="3"/>
      <c r="EH10" s="3" t="s">
        <v>49</v>
      </c>
      <c r="EI10" s="3">
        <v>1285.6</v>
      </c>
      <c r="EJ10" s="3">
        <v>0</v>
      </c>
      <c r="EK10" s="3">
        <f t="shared" si="11"/>
        <v>0</v>
      </c>
      <c r="EL10" s="3" t="s">
        <v>49</v>
      </c>
      <c r="EM10" s="3">
        <v>871.6</v>
      </c>
      <c r="EN10" s="3">
        <v>0</v>
      </c>
      <c r="EO10" s="3">
        <f t="shared" si="12"/>
        <v>0</v>
      </c>
      <c r="EP10" s="3" t="s">
        <v>49</v>
      </c>
      <c r="EQ10" s="3">
        <v>4751.9</v>
      </c>
      <c r="ER10" s="3">
        <v>0</v>
      </c>
      <c r="ES10" s="3">
        <v>0</v>
      </c>
      <c r="ET10" s="3" t="s">
        <v>49</v>
      </c>
      <c r="EU10" s="3">
        <v>14000</v>
      </c>
      <c r="EV10" s="3">
        <v>0</v>
      </c>
      <c r="EW10" s="3">
        <f t="shared" si="13"/>
        <v>0</v>
      </c>
      <c r="EX10" s="3" t="s">
        <v>49</v>
      </c>
      <c r="EY10" s="3">
        <v>1412.8</v>
      </c>
      <c r="EZ10" s="3">
        <v>0</v>
      </c>
      <c r="FA10" s="3">
        <f>EZ10/EY10*100</f>
        <v>0</v>
      </c>
      <c r="FB10" s="3" t="s">
        <v>49</v>
      </c>
      <c r="FC10" s="3">
        <v>160050.5</v>
      </c>
      <c r="FD10" s="3">
        <v>40889.5</v>
      </c>
      <c r="FE10" s="3">
        <f>FD10/FC10*100</f>
        <v>25.547873952283812</v>
      </c>
      <c r="FF10" s="3" t="s">
        <v>49</v>
      </c>
      <c r="FG10" s="3">
        <v>4099.1</v>
      </c>
      <c r="FH10" s="3">
        <v>0</v>
      </c>
      <c r="FI10" s="3">
        <v>0</v>
      </c>
      <c r="FJ10" s="3" t="s">
        <v>49</v>
      </c>
      <c r="FK10" s="3"/>
      <c r="FL10" s="3"/>
      <c r="FM10" s="3"/>
    </row>
    <row r="11" spans="1:169" ht="21.75" customHeight="1">
      <c r="A11" s="47" t="s">
        <v>46</v>
      </c>
      <c r="B11" s="33">
        <f t="shared" si="14"/>
        <v>613192.9999999999</v>
      </c>
      <c r="C11" s="33">
        <f t="shared" si="15"/>
        <v>31318.6</v>
      </c>
      <c r="D11" s="33">
        <f t="shared" si="16"/>
        <v>5.107462087792914</v>
      </c>
      <c r="E11" s="42" t="s">
        <v>46</v>
      </c>
      <c r="F11" s="4">
        <v>10169.5</v>
      </c>
      <c r="G11" s="4">
        <v>2714.1</v>
      </c>
      <c r="H11" s="3">
        <f>G11/F11*100</f>
        <v>26.68862775947687</v>
      </c>
      <c r="I11" s="42" t="s">
        <v>46</v>
      </c>
      <c r="J11" s="9">
        <v>7495.5</v>
      </c>
      <c r="K11" s="9">
        <v>800.2</v>
      </c>
      <c r="L11" s="3">
        <f>K11/J11*100</f>
        <v>10.675738776599292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>
        <v>269881.9</v>
      </c>
      <c r="AF11" s="4">
        <v>0</v>
      </c>
      <c r="AG11" s="3">
        <f t="shared" si="0"/>
        <v>0</v>
      </c>
      <c r="AH11" s="3"/>
      <c r="AI11" s="3"/>
      <c r="AJ11" s="3"/>
      <c r="AK11" s="4">
        <v>999.9</v>
      </c>
      <c r="AL11" s="4">
        <v>0</v>
      </c>
      <c r="AM11" s="3">
        <f t="shared" si="1"/>
        <v>0</v>
      </c>
      <c r="AN11" s="4">
        <v>13760.2</v>
      </c>
      <c r="AO11" s="4">
        <v>0</v>
      </c>
      <c r="AP11" s="3">
        <f t="shared" si="2"/>
        <v>0</v>
      </c>
      <c r="AQ11" s="5" t="s">
        <v>46</v>
      </c>
      <c r="AR11" s="5" t="s">
        <v>8</v>
      </c>
      <c r="AS11" s="4">
        <v>1455</v>
      </c>
      <c r="AT11" s="4">
        <v>0</v>
      </c>
      <c r="AU11" s="3">
        <f t="shared" si="3"/>
        <v>0</v>
      </c>
      <c r="AV11" s="6" t="s">
        <v>46</v>
      </c>
      <c r="AW11" s="6" t="s">
        <v>6</v>
      </c>
      <c r="AX11" s="4">
        <v>21134.9</v>
      </c>
      <c r="AY11" s="4">
        <v>0</v>
      </c>
      <c r="AZ11" s="3">
        <f t="shared" si="4"/>
        <v>0</v>
      </c>
      <c r="BA11" s="7" t="s">
        <v>46</v>
      </c>
      <c r="BB11" s="6" t="s">
        <v>17</v>
      </c>
      <c r="BC11" s="4">
        <v>5556.9</v>
      </c>
      <c r="BD11" s="4">
        <v>0</v>
      </c>
      <c r="BE11" s="3">
        <f t="shared" si="5"/>
        <v>0</v>
      </c>
      <c r="BF11" s="3"/>
      <c r="BG11" s="3"/>
      <c r="BH11" s="3"/>
      <c r="BI11" s="3"/>
      <c r="BJ11" s="3"/>
      <c r="BK11" s="7" t="s">
        <v>46</v>
      </c>
      <c r="BL11" s="6" t="s">
        <v>16</v>
      </c>
      <c r="BM11" s="4">
        <v>983.6</v>
      </c>
      <c r="BN11" s="4">
        <v>0</v>
      </c>
      <c r="BO11" s="4">
        <v>0</v>
      </c>
      <c r="BP11" s="6" t="s">
        <v>46</v>
      </c>
      <c r="BQ11" s="6" t="s">
        <v>26</v>
      </c>
      <c r="BR11" s="4">
        <v>31378.7</v>
      </c>
      <c r="BS11" s="4">
        <v>0</v>
      </c>
      <c r="BT11" s="3">
        <f t="shared" si="17"/>
        <v>0</v>
      </c>
      <c r="BU11" s="6" t="s">
        <v>46</v>
      </c>
      <c r="BV11" s="6" t="s">
        <v>3</v>
      </c>
      <c r="BW11" s="4">
        <v>12752.3</v>
      </c>
      <c r="BX11" s="4">
        <v>25</v>
      </c>
      <c r="BY11" s="3">
        <f t="shared" si="6"/>
        <v>0.19604306674090166</v>
      </c>
      <c r="BZ11" s="6" t="s">
        <v>46</v>
      </c>
      <c r="CA11" s="6" t="s">
        <v>7</v>
      </c>
      <c r="CB11" s="4">
        <v>4197.6</v>
      </c>
      <c r="CC11" s="4">
        <v>0</v>
      </c>
      <c r="CD11" s="3">
        <f t="shared" si="7"/>
        <v>0</v>
      </c>
      <c r="CE11" s="6" t="s">
        <v>46</v>
      </c>
      <c r="CF11" s="6" t="s">
        <v>15</v>
      </c>
      <c r="CG11" s="4">
        <v>10000</v>
      </c>
      <c r="CH11" s="4">
        <v>0</v>
      </c>
      <c r="CI11" s="3">
        <f t="shared" si="8"/>
        <v>0</v>
      </c>
      <c r="CJ11" s="6" t="s">
        <v>46</v>
      </c>
      <c r="CK11" s="6" t="s">
        <v>27</v>
      </c>
      <c r="CL11" s="4">
        <v>14474.1</v>
      </c>
      <c r="CM11" s="4">
        <v>0</v>
      </c>
      <c r="CN11" s="4">
        <v>0</v>
      </c>
      <c r="CO11" s="7"/>
      <c r="CP11" s="7"/>
      <c r="CQ11" s="3"/>
      <c r="CR11" s="3"/>
      <c r="CS11" s="3"/>
      <c r="CT11" s="6" t="s">
        <v>46</v>
      </c>
      <c r="CU11" s="6" t="s">
        <v>13</v>
      </c>
      <c r="CV11" s="4">
        <v>2740.5</v>
      </c>
      <c r="CW11" s="4">
        <v>0</v>
      </c>
      <c r="CX11" s="4">
        <v>0</v>
      </c>
      <c r="CY11" s="6" t="s">
        <v>46</v>
      </c>
      <c r="CZ11" s="6" t="s">
        <v>12</v>
      </c>
      <c r="DA11" s="4">
        <v>3007</v>
      </c>
      <c r="DB11" s="4">
        <v>0</v>
      </c>
      <c r="DC11" s="3">
        <f t="shared" si="9"/>
        <v>0</v>
      </c>
      <c r="DD11" s="6" t="s">
        <v>46</v>
      </c>
      <c r="DE11" s="6" t="s">
        <v>14</v>
      </c>
      <c r="DF11" s="4">
        <v>16086</v>
      </c>
      <c r="DG11" s="4">
        <v>0</v>
      </c>
      <c r="DH11" s="4">
        <v>0</v>
      </c>
      <c r="DI11" s="6" t="s">
        <v>46</v>
      </c>
      <c r="DJ11" s="6" t="s">
        <v>10</v>
      </c>
      <c r="DK11" s="4">
        <v>3459.1</v>
      </c>
      <c r="DL11" s="4">
        <v>0</v>
      </c>
      <c r="DM11" s="3">
        <f t="shared" si="18"/>
        <v>0</v>
      </c>
      <c r="DN11" s="7"/>
      <c r="DO11" s="7"/>
      <c r="DP11" s="3"/>
      <c r="DQ11" s="3"/>
      <c r="DR11" s="3"/>
      <c r="DS11" s="6" t="s">
        <v>46</v>
      </c>
      <c r="DT11" s="6" t="s">
        <v>9</v>
      </c>
      <c r="DU11" s="4">
        <v>104668</v>
      </c>
      <c r="DV11" s="4">
        <v>27779.3</v>
      </c>
      <c r="DW11" s="3">
        <f t="shared" si="10"/>
        <v>26.540394389880383</v>
      </c>
      <c r="DX11" s="3"/>
      <c r="DY11" s="3"/>
      <c r="DZ11" s="3"/>
      <c r="EA11" s="3" t="s">
        <v>46</v>
      </c>
      <c r="EB11" s="3">
        <v>339.1</v>
      </c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 t="s">
        <v>46</v>
      </c>
      <c r="EQ11" s="3">
        <v>1162.6</v>
      </c>
      <c r="ER11" s="3">
        <v>0</v>
      </c>
      <c r="ES11" s="3">
        <v>0</v>
      </c>
      <c r="ET11" s="3" t="s">
        <v>46</v>
      </c>
      <c r="EU11" s="3">
        <v>21000</v>
      </c>
      <c r="EV11" s="3">
        <v>0</v>
      </c>
      <c r="EW11" s="3">
        <f t="shared" si="13"/>
        <v>0</v>
      </c>
      <c r="EX11" s="3" t="s">
        <v>46</v>
      </c>
      <c r="EY11" s="3">
        <v>901</v>
      </c>
      <c r="EZ11" s="3">
        <v>0</v>
      </c>
      <c r="FA11" s="3">
        <f>EZ11/EY11*100</f>
        <v>0</v>
      </c>
      <c r="FB11" s="3"/>
      <c r="FC11" s="3"/>
      <c r="FD11" s="3"/>
      <c r="FE11" s="3"/>
      <c r="FF11" s="3" t="s">
        <v>46</v>
      </c>
      <c r="FG11" s="3">
        <v>2000</v>
      </c>
      <c r="FH11" s="3">
        <v>0</v>
      </c>
      <c r="FI11" s="3">
        <v>0</v>
      </c>
      <c r="FJ11" s="3" t="s">
        <v>46</v>
      </c>
      <c r="FK11" s="3">
        <v>53589.6</v>
      </c>
      <c r="FL11" s="3">
        <v>0</v>
      </c>
      <c r="FM11" s="3">
        <v>0</v>
      </c>
    </row>
    <row r="12" spans="1:169" ht="21.75" customHeight="1">
      <c r="A12" s="47" t="s">
        <v>39</v>
      </c>
      <c r="B12" s="33">
        <f t="shared" si="14"/>
        <v>2277231.3</v>
      </c>
      <c r="C12" s="33">
        <f t="shared" si="15"/>
        <v>80804.49999999999</v>
      </c>
      <c r="D12" s="33">
        <f t="shared" si="16"/>
        <v>3.5483659477190566</v>
      </c>
      <c r="E12" s="42" t="s">
        <v>39</v>
      </c>
      <c r="F12" s="4">
        <v>8474.6</v>
      </c>
      <c r="G12" s="4"/>
      <c r="H12" s="3"/>
      <c r="I12" s="42" t="s">
        <v>39</v>
      </c>
      <c r="J12" s="9">
        <v>11225.4</v>
      </c>
      <c r="K12" s="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>
        <v>1982287.5</v>
      </c>
      <c r="AF12" s="4">
        <v>53722.7</v>
      </c>
      <c r="AG12" s="3">
        <f t="shared" si="0"/>
        <v>2.7101366476860695</v>
      </c>
      <c r="AH12" s="3"/>
      <c r="AI12" s="3"/>
      <c r="AJ12" s="3"/>
      <c r="AK12" s="4">
        <v>1330.8</v>
      </c>
      <c r="AL12" s="4">
        <v>0</v>
      </c>
      <c r="AM12" s="3">
        <f t="shared" si="1"/>
        <v>0</v>
      </c>
      <c r="AN12" s="4">
        <v>18856</v>
      </c>
      <c r="AO12" s="4">
        <v>0</v>
      </c>
      <c r="AP12" s="3">
        <f t="shared" si="2"/>
        <v>0</v>
      </c>
      <c r="AQ12" s="5" t="s">
        <v>39</v>
      </c>
      <c r="AR12" s="5" t="s">
        <v>8</v>
      </c>
      <c r="AS12" s="4">
        <v>1746</v>
      </c>
      <c r="AT12" s="4">
        <v>0</v>
      </c>
      <c r="AU12" s="3">
        <f t="shared" si="3"/>
        <v>0</v>
      </c>
      <c r="AV12" s="6" t="s">
        <v>39</v>
      </c>
      <c r="AW12" s="6" t="s">
        <v>6</v>
      </c>
      <c r="AX12" s="4">
        <v>56085.4</v>
      </c>
      <c r="AY12" s="4">
        <v>0</v>
      </c>
      <c r="AZ12" s="3">
        <f t="shared" si="4"/>
        <v>0</v>
      </c>
      <c r="BA12" s="7" t="s">
        <v>39</v>
      </c>
      <c r="BB12" s="6" t="s">
        <v>17</v>
      </c>
      <c r="BC12" s="4">
        <v>13990.1</v>
      </c>
      <c r="BD12" s="4">
        <v>0</v>
      </c>
      <c r="BE12" s="3">
        <f t="shared" si="5"/>
        <v>0</v>
      </c>
      <c r="BF12" s="3"/>
      <c r="BG12" s="3"/>
      <c r="BH12" s="3"/>
      <c r="BI12" s="3"/>
      <c r="BJ12" s="3"/>
      <c r="BK12" s="7" t="s">
        <v>39</v>
      </c>
      <c r="BL12" s="6" t="s">
        <v>16</v>
      </c>
      <c r="BM12" s="4">
        <v>376.4</v>
      </c>
      <c r="BN12" s="4">
        <v>0</v>
      </c>
      <c r="BO12" s="4">
        <v>0</v>
      </c>
      <c r="BP12" s="6" t="s">
        <v>39</v>
      </c>
      <c r="BQ12" s="6" t="s">
        <v>26</v>
      </c>
      <c r="BR12" s="4">
        <v>27568</v>
      </c>
      <c r="BS12" s="4">
        <v>0</v>
      </c>
      <c r="BT12" s="3">
        <f t="shared" si="17"/>
        <v>0</v>
      </c>
      <c r="BU12" s="6" t="s">
        <v>39</v>
      </c>
      <c r="BV12" s="6" t="s">
        <v>3</v>
      </c>
      <c r="BW12" s="4">
        <v>28824.5</v>
      </c>
      <c r="BX12" s="4">
        <v>0</v>
      </c>
      <c r="BY12" s="3">
        <f t="shared" si="6"/>
        <v>0</v>
      </c>
      <c r="BZ12" s="6" t="s">
        <v>39</v>
      </c>
      <c r="CA12" s="6" t="s">
        <v>7</v>
      </c>
      <c r="CB12" s="4">
        <v>5499.9</v>
      </c>
      <c r="CC12" s="4">
        <v>0</v>
      </c>
      <c r="CD12" s="3">
        <f t="shared" si="7"/>
        <v>0</v>
      </c>
      <c r="CE12" s="6" t="s">
        <v>39</v>
      </c>
      <c r="CF12" s="6" t="s">
        <v>15</v>
      </c>
      <c r="CG12" s="4">
        <v>15000</v>
      </c>
      <c r="CH12" s="4">
        <v>0</v>
      </c>
      <c r="CI12" s="3">
        <f t="shared" si="8"/>
        <v>0</v>
      </c>
      <c r="CJ12" s="6" t="s">
        <v>39</v>
      </c>
      <c r="CK12" s="6" t="s">
        <v>27</v>
      </c>
      <c r="CL12" s="4">
        <v>3616.5</v>
      </c>
      <c r="CM12" s="4">
        <v>0</v>
      </c>
      <c r="CN12" s="4">
        <v>0</v>
      </c>
      <c r="CO12" s="7"/>
      <c r="CP12" s="7"/>
      <c r="CQ12" s="3"/>
      <c r="CR12" s="3"/>
      <c r="CS12" s="3"/>
      <c r="CT12" s="6" t="s">
        <v>39</v>
      </c>
      <c r="CU12" s="6" t="s">
        <v>13</v>
      </c>
      <c r="CV12" s="4">
        <v>4495.8</v>
      </c>
      <c r="CW12" s="4">
        <v>0</v>
      </c>
      <c r="CX12" s="4">
        <v>0</v>
      </c>
      <c r="CY12" s="6"/>
      <c r="CZ12" s="6"/>
      <c r="DA12" s="3"/>
      <c r="DB12" s="3"/>
      <c r="DC12" s="3"/>
      <c r="DD12" s="6" t="s">
        <v>39</v>
      </c>
      <c r="DE12" s="6" t="s">
        <v>14</v>
      </c>
      <c r="DF12" s="4">
        <v>4455</v>
      </c>
      <c r="DG12" s="4">
        <v>0</v>
      </c>
      <c r="DH12" s="4">
        <v>0</v>
      </c>
      <c r="DI12" s="6" t="s">
        <v>39</v>
      </c>
      <c r="DJ12" s="6" t="s">
        <v>10</v>
      </c>
      <c r="DK12" s="4">
        <v>12422.5</v>
      </c>
      <c r="DL12" s="4">
        <v>1451.6</v>
      </c>
      <c r="DM12" s="3">
        <f t="shared" si="18"/>
        <v>11.685248540953912</v>
      </c>
      <c r="DN12" s="7"/>
      <c r="DO12" s="7"/>
      <c r="DP12" s="3"/>
      <c r="DQ12" s="3"/>
      <c r="DR12" s="3"/>
      <c r="DS12" s="6" t="s">
        <v>39</v>
      </c>
      <c r="DT12" s="6" t="s">
        <v>9</v>
      </c>
      <c r="DU12" s="4">
        <v>52483.3</v>
      </c>
      <c r="DV12" s="4">
        <v>14016.5</v>
      </c>
      <c r="DW12" s="3">
        <f t="shared" si="10"/>
        <v>26.706590477351845</v>
      </c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 t="s">
        <v>39</v>
      </c>
      <c r="EI12" s="3">
        <v>8637.6</v>
      </c>
      <c r="EJ12" s="3">
        <v>6921.3</v>
      </c>
      <c r="EK12" s="3">
        <f t="shared" si="11"/>
        <v>80.1298971936649</v>
      </c>
      <c r="EL12" s="3" t="s">
        <v>39</v>
      </c>
      <c r="EM12" s="3">
        <v>5856</v>
      </c>
      <c r="EN12" s="3">
        <v>4692.4</v>
      </c>
      <c r="EO12" s="3">
        <f t="shared" si="12"/>
        <v>80.12978142076503</v>
      </c>
      <c r="EP12" s="3" t="s">
        <v>39</v>
      </c>
      <c r="EQ12" s="3"/>
      <c r="ER12" s="3"/>
      <c r="ES12" s="3"/>
      <c r="ET12" s="3"/>
      <c r="EU12" s="3">
        <v>14000</v>
      </c>
      <c r="EV12" s="3">
        <v>0</v>
      </c>
      <c r="EW12" s="3">
        <f t="shared" si="13"/>
        <v>0</v>
      </c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ht="21.75" customHeight="1">
      <c r="A13" s="48" t="s">
        <v>37</v>
      </c>
      <c r="B13" s="33">
        <f t="shared" si="14"/>
        <v>2551434.1</v>
      </c>
      <c r="C13" s="33">
        <f t="shared" si="15"/>
        <v>171011.40000000002</v>
      </c>
      <c r="D13" s="33">
        <f t="shared" si="16"/>
        <v>6.702559944620949</v>
      </c>
      <c r="E13" s="43" t="s">
        <v>37</v>
      </c>
      <c r="F13" s="4">
        <v>8474.6</v>
      </c>
      <c r="G13" s="4"/>
      <c r="H13" s="3"/>
      <c r="I13" s="43" t="s">
        <v>37</v>
      </c>
      <c r="J13" s="9">
        <v>1079.7</v>
      </c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>
        <v>2232087.9</v>
      </c>
      <c r="AF13" s="4">
        <v>153406.6</v>
      </c>
      <c r="AG13" s="3">
        <f t="shared" si="0"/>
        <v>6.872784893462305</v>
      </c>
      <c r="AH13" s="4">
        <v>3482.4</v>
      </c>
      <c r="AI13" s="4">
        <v>0</v>
      </c>
      <c r="AJ13" s="4">
        <v>0</v>
      </c>
      <c r="AK13" s="4">
        <v>1213</v>
      </c>
      <c r="AL13" s="4">
        <v>0</v>
      </c>
      <c r="AM13" s="3">
        <f t="shared" si="1"/>
        <v>0</v>
      </c>
      <c r="AN13" s="4">
        <v>6350.2</v>
      </c>
      <c r="AO13" s="4">
        <v>2962.7</v>
      </c>
      <c r="AP13" s="3">
        <f t="shared" si="2"/>
        <v>46.65522345752889</v>
      </c>
      <c r="AQ13" s="5" t="s">
        <v>37</v>
      </c>
      <c r="AR13" s="5" t="s">
        <v>8</v>
      </c>
      <c r="AS13" s="4">
        <v>2931.1</v>
      </c>
      <c r="AT13" s="4">
        <v>291</v>
      </c>
      <c r="AU13" s="3">
        <f t="shared" si="3"/>
        <v>9.928013373818704</v>
      </c>
      <c r="AV13" s="7" t="s">
        <v>37</v>
      </c>
      <c r="AW13" s="7" t="s">
        <v>6</v>
      </c>
      <c r="AX13" s="4">
        <v>27783.5</v>
      </c>
      <c r="AY13" s="4">
        <v>0</v>
      </c>
      <c r="AZ13" s="3">
        <f t="shared" si="4"/>
        <v>0</v>
      </c>
      <c r="BA13" s="7" t="s">
        <v>37</v>
      </c>
      <c r="BB13" s="6" t="s">
        <v>17</v>
      </c>
      <c r="BC13" s="4">
        <v>12796.5</v>
      </c>
      <c r="BD13" s="4">
        <v>0</v>
      </c>
      <c r="BE13" s="3">
        <f t="shared" si="5"/>
        <v>0</v>
      </c>
      <c r="BF13" s="3"/>
      <c r="BG13" s="3"/>
      <c r="BH13" s="3"/>
      <c r="BI13" s="3"/>
      <c r="BJ13" s="3"/>
      <c r="BK13" s="7" t="s">
        <v>37</v>
      </c>
      <c r="BL13" s="6" t="s">
        <v>16</v>
      </c>
      <c r="BM13" s="4">
        <v>192.1</v>
      </c>
      <c r="BN13" s="4">
        <v>0</v>
      </c>
      <c r="BO13" s="4">
        <v>0</v>
      </c>
      <c r="BP13" s="7" t="s">
        <v>37</v>
      </c>
      <c r="BQ13" s="7" t="s">
        <v>26</v>
      </c>
      <c r="BR13" s="4">
        <v>24250</v>
      </c>
      <c r="BS13" s="4">
        <v>0</v>
      </c>
      <c r="BT13" s="3">
        <f t="shared" si="17"/>
        <v>0</v>
      </c>
      <c r="BU13" s="7" t="s">
        <v>37</v>
      </c>
      <c r="BV13" s="7" t="s">
        <v>3</v>
      </c>
      <c r="BW13" s="4">
        <v>19553.7</v>
      </c>
      <c r="BX13" s="4">
        <v>0</v>
      </c>
      <c r="BY13" s="3">
        <f t="shared" si="6"/>
        <v>0</v>
      </c>
      <c r="BZ13" s="7" t="s">
        <v>37</v>
      </c>
      <c r="CA13" s="7" t="s">
        <v>7</v>
      </c>
      <c r="CB13" s="4">
        <v>3449.2</v>
      </c>
      <c r="CC13" s="4">
        <v>0</v>
      </c>
      <c r="CD13" s="3">
        <f t="shared" si="7"/>
        <v>0</v>
      </c>
      <c r="CE13" s="7" t="s">
        <v>37</v>
      </c>
      <c r="CF13" s="7" t="s">
        <v>15</v>
      </c>
      <c r="CG13" s="4">
        <v>25000</v>
      </c>
      <c r="CH13" s="4">
        <v>253.7</v>
      </c>
      <c r="CI13" s="3">
        <f t="shared" si="8"/>
        <v>1.0148</v>
      </c>
      <c r="CJ13" s="7" t="s">
        <v>37</v>
      </c>
      <c r="CK13" s="7" t="s">
        <v>27</v>
      </c>
      <c r="CL13" s="4">
        <v>16439.8</v>
      </c>
      <c r="CM13" s="4">
        <v>0</v>
      </c>
      <c r="CN13" s="4">
        <v>0</v>
      </c>
      <c r="CO13" s="7"/>
      <c r="CP13" s="7"/>
      <c r="CQ13" s="3"/>
      <c r="CR13" s="3"/>
      <c r="CS13" s="3"/>
      <c r="CT13" s="7" t="s">
        <v>37</v>
      </c>
      <c r="CU13" s="7" t="s">
        <v>13</v>
      </c>
      <c r="CV13" s="4">
        <v>6224.2</v>
      </c>
      <c r="CW13" s="4">
        <v>0</v>
      </c>
      <c r="CX13" s="4">
        <v>0</v>
      </c>
      <c r="CY13" s="6"/>
      <c r="CZ13" s="6"/>
      <c r="DA13" s="3"/>
      <c r="DB13" s="3"/>
      <c r="DC13" s="3"/>
      <c r="DD13" s="6" t="s">
        <v>37</v>
      </c>
      <c r="DE13" s="6" t="s">
        <v>14</v>
      </c>
      <c r="DF13" s="4">
        <v>3712</v>
      </c>
      <c r="DG13" s="4">
        <v>0</v>
      </c>
      <c r="DH13" s="4">
        <v>0</v>
      </c>
      <c r="DI13" s="7" t="s">
        <v>37</v>
      </c>
      <c r="DJ13" s="7" t="s">
        <v>10</v>
      </c>
      <c r="DK13" s="4">
        <v>21395</v>
      </c>
      <c r="DL13" s="4">
        <v>2200</v>
      </c>
      <c r="DM13" s="3">
        <f t="shared" si="18"/>
        <v>10.282776349614396</v>
      </c>
      <c r="DN13" s="7"/>
      <c r="DO13" s="7"/>
      <c r="DP13" s="3"/>
      <c r="DQ13" s="3"/>
      <c r="DR13" s="3"/>
      <c r="DS13" s="7" t="s">
        <v>37</v>
      </c>
      <c r="DT13" s="7" t="s">
        <v>9</v>
      </c>
      <c r="DU13" s="4">
        <v>66602.8</v>
      </c>
      <c r="DV13" s="4">
        <v>11897.4</v>
      </c>
      <c r="DW13" s="3">
        <f t="shared" si="10"/>
        <v>17.863212958013776</v>
      </c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 t="s">
        <v>37</v>
      </c>
      <c r="EQ13" s="3"/>
      <c r="ER13" s="3"/>
      <c r="ES13" s="3"/>
      <c r="ET13" s="3"/>
      <c r="EU13" s="3">
        <v>14000</v>
      </c>
      <c r="EV13" s="3">
        <v>0</v>
      </c>
      <c r="EW13" s="3">
        <f t="shared" si="13"/>
        <v>0</v>
      </c>
      <c r="EX13" s="3" t="s">
        <v>37</v>
      </c>
      <c r="EY13" s="3"/>
      <c r="EZ13" s="3"/>
      <c r="FA13" s="3"/>
      <c r="FB13" s="3" t="s">
        <v>37</v>
      </c>
      <c r="FC13" s="3">
        <v>52696.1</v>
      </c>
      <c r="FD13" s="3">
        <v>0</v>
      </c>
      <c r="FE13" s="3">
        <f>FD13/FC13*100</f>
        <v>0</v>
      </c>
      <c r="FF13" s="3" t="s">
        <v>37</v>
      </c>
      <c r="FG13" s="3">
        <v>1720.3</v>
      </c>
      <c r="FH13" s="3">
        <v>0</v>
      </c>
      <c r="FI13" s="3">
        <v>0</v>
      </c>
      <c r="FJ13" s="3"/>
      <c r="FK13" s="3"/>
      <c r="FL13" s="3"/>
      <c r="FM13" s="3"/>
    </row>
    <row r="14" spans="1:169" ht="21.75" customHeight="1">
      <c r="A14" s="48" t="s">
        <v>50</v>
      </c>
      <c r="B14" s="33">
        <f t="shared" si="14"/>
        <v>2772918.8000000007</v>
      </c>
      <c r="C14" s="33">
        <f t="shared" si="15"/>
        <v>474207.1</v>
      </c>
      <c r="D14" s="33">
        <f t="shared" si="16"/>
        <v>17.101369863408905</v>
      </c>
      <c r="E14" s="43" t="s">
        <v>50</v>
      </c>
      <c r="F14" s="4">
        <v>8474.6</v>
      </c>
      <c r="G14" s="4"/>
      <c r="H14" s="3"/>
      <c r="I14" s="43" t="s">
        <v>50</v>
      </c>
      <c r="J14" s="9">
        <v>20482.7</v>
      </c>
      <c r="K14" s="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>
        <v>1665172.3</v>
      </c>
      <c r="AF14" s="9">
        <v>8173</v>
      </c>
      <c r="AG14" s="3">
        <f t="shared" si="0"/>
        <v>0.490820079099322</v>
      </c>
      <c r="AH14" s="4">
        <v>4337.3</v>
      </c>
      <c r="AI14" s="4">
        <v>0</v>
      </c>
      <c r="AJ14" s="4">
        <v>0</v>
      </c>
      <c r="AK14" s="4">
        <v>1020.1</v>
      </c>
      <c r="AL14" s="4">
        <v>231.6</v>
      </c>
      <c r="AM14" s="3">
        <f t="shared" si="1"/>
        <v>22.703656504264284</v>
      </c>
      <c r="AN14" s="4">
        <v>72049.2</v>
      </c>
      <c r="AO14" s="4">
        <v>954.5</v>
      </c>
      <c r="AP14" s="3">
        <f t="shared" si="2"/>
        <v>1.3247891718436846</v>
      </c>
      <c r="AQ14" s="5" t="s">
        <v>50</v>
      </c>
      <c r="AR14" s="5" t="s">
        <v>8</v>
      </c>
      <c r="AS14" s="4">
        <v>35910.1</v>
      </c>
      <c r="AT14" s="4">
        <v>0</v>
      </c>
      <c r="AU14" s="3">
        <f t="shared" si="3"/>
        <v>0</v>
      </c>
      <c r="AV14" s="7" t="s">
        <v>50</v>
      </c>
      <c r="AW14" s="7" t="s">
        <v>6</v>
      </c>
      <c r="AX14" s="4">
        <v>530066.8</v>
      </c>
      <c r="AY14" s="4">
        <v>444347.2</v>
      </c>
      <c r="AZ14" s="3">
        <f t="shared" si="4"/>
        <v>83.82852878165544</v>
      </c>
      <c r="BA14" s="7" t="s">
        <v>50</v>
      </c>
      <c r="BB14" s="6" t="s">
        <v>17</v>
      </c>
      <c r="BC14" s="4">
        <v>65665.8</v>
      </c>
      <c r="BD14" s="4">
        <v>0</v>
      </c>
      <c r="BE14" s="3">
        <f t="shared" si="5"/>
        <v>0</v>
      </c>
      <c r="BF14" s="3"/>
      <c r="BG14" s="3"/>
      <c r="BH14" s="3"/>
      <c r="BI14" s="3"/>
      <c r="BJ14" s="3"/>
      <c r="BK14" s="7" t="s">
        <v>50</v>
      </c>
      <c r="BL14" s="6" t="s">
        <v>16</v>
      </c>
      <c r="BM14" s="4">
        <v>772.1</v>
      </c>
      <c r="BN14" s="4">
        <v>0</v>
      </c>
      <c r="BO14" s="4">
        <v>0</v>
      </c>
      <c r="BP14" s="7" t="s">
        <v>50</v>
      </c>
      <c r="BQ14" s="7" t="s">
        <v>26</v>
      </c>
      <c r="BR14" s="4">
        <v>6554</v>
      </c>
      <c r="BS14" s="4">
        <v>0</v>
      </c>
      <c r="BT14" s="3">
        <f t="shared" si="17"/>
        <v>0</v>
      </c>
      <c r="BU14" s="7" t="s">
        <v>50</v>
      </c>
      <c r="BV14" s="7" t="s">
        <v>3</v>
      </c>
      <c r="BW14" s="4">
        <v>23359.2</v>
      </c>
      <c r="BX14" s="4">
        <v>0</v>
      </c>
      <c r="BY14" s="3">
        <f t="shared" si="6"/>
        <v>0</v>
      </c>
      <c r="BZ14" s="7" t="s">
        <v>50</v>
      </c>
      <c r="CA14" s="7" t="s">
        <v>7</v>
      </c>
      <c r="CB14" s="4">
        <v>1713</v>
      </c>
      <c r="CC14" s="4">
        <v>0</v>
      </c>
      <c r="CD14" s="3">
        <f t="shared" si="7"/>
        <v>0</v>
      </c>
      <c r="CE14" s="7" t="s">
        <v>50</v>
      </c>
      <c r="CF14" s="7" t="s">
        <v>15</v>
      </c>
      <c r="CG14" s="4">
        <v>22500</v>
      </c>
      <c r="CH14" s="4">
        <v>0</v>
      </c>
      <c r="CI14" s="3">
        <f t="shared" si="8"/>
        <v>0</v>
      </c>
      <c r="CJ14" s="7" t="s">
        <v>50</v>
      </c>
      <c r="CK14" s="7" t="s">
        <v>27</v>
      </c>
      <c r="CL14" s="4">
        <v>24730.9</v>
      </c>
      <c r="CM14" s="4">
        <v>0</v>
      </c>
      <c r="CN14" s="4">
        <v>0</v>
      </c>
      <c r="CO14" s="7" t="s">
        <v>50</v>
      </c>
      <c r="CP14" s="7" t="s">
        <v>33</v>
      </c>
      <c r="CQ14" s="4">
        <v>0</v>
      </c>
      <c r="CR14" s="4">
        <v>0</v>
      </c>
      <c r="CS14" s="4">
        <v>0</v>
      </c>
      <c r="CT14" s="7" t="s">
        <v>50</v>
      </c>
      <c r="CU14" s="7" t="s">
        <v>13</v>
      </c>
      <c r="CV14" s="4">
        <v>7523.5</v>
      </c>
      <c r="CW14" s="4">
        <v>0</v>
      </c>
      <c r="CX14" s="4">
        <v>0</v>
      </c>
      <c r="CY14" s="6" t="s">
        <v>50</v>
      </c>
      <c r="CZ14" s="6" t="s">
        <v>12</v>
      </c>
      <c r="DA14" s="4">
        <v>3055.5</v>
      </c>
      <c r="DB14" s="4">
        <v>0</v>
      </c>
      <c r="DC14" s="3">
        <f t="shared" si="9"/>
        <v>0</v>
      </c>
      <c r="DD14" s="6" t="s">
        <v>50</v>
      </c>
      <c r="DE14" s="6" t="s">
        <v>14</v>
      </c>
      <c r="DF14" s="4">
        <v>2722</v>
      </c>
      <c r="DG14" s="4">
        <v>0</v>
      </c>
      <c r="DH14" s="4">
        <v>0</v>
      </c>
      <c r="DI14" s="7" t="s">
        <v>50</v>
      </c>
      <c r="DJ14" s="7" t="s">
        <v>10</v>
      </c>
      <c r="DK14" s="4">
        <v>15771.4</v>
      </c>
      <c r="DL14" s="4">
        <v>14094.3</v>
      </c>
      <c r="DM14" s="3">
        <f t="shared" si="18"/>
        <v>89.36619450397555</v>
      </c>
      <c r="DN14" s="7"/>
      <c r="DO14" s="7"/>
      <c r="DP14" s="3"/>
      <c r="DQ14" s="3"/>
      <c r="DR14" s="3"/>
      <c r="DS14" s="7" t="s">
        <v>50</v>
      </c>
      <c r="DT14" s="7" t="s">
        <v>9</v>
      </c>
      <c r="DU14" s="4">
        <v>140422.6</v>
      </c>
      <c r="DV14" s="4">
        <v>6406.5</v>
      </c>
      <c r="DW14" s="3">
        <f t="shared" si="10"/>
        <v>4.5622998007443245</v>
      </c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 t="s">
        <v>50</v>
      </c>
      <c r="EI14" s="3"/>
      <c r="EJ14" s="3"/>
      <c r="EK14" s="3"/>
      <c r="EL14" s="3" t="s">
        <v>50</v>
      </c>
      <c r="EM14" s="3"/>
      <c r="EN14" s="3"/>
      <c r="EO14" s="3"/>
      <c r="EP14" s="3" t="s">
        <v>50</v>
      </c>
      <c r="EQ14" s="3">
        <v>2851.2</v>
      </c>
      <c r="ER14" s="3">
        <v>0</v>
      </c>
      <c r="ES14" s="3">
        <v>0</v>
      </c>
      <c r="ET14" s="3"/>
      <c r="EU14" s="3"/>
      <c r="EV14" s="3"/>
      <c r="EW14" s="3"/>
      <c r="EX14" s="3" t="s">
        <v>50</v>
      </c>
      <c r="EY14" s="3"/>
      <c r="EZ14" s="3"/>
      <c r="FA14" s="3"/>
      <c r="FB14" s="3" t="s">
        <v>50</v>
      </c>
      <c r="FC14" s="3">
        <v>117160.9</v>
      </c>
      <c r="FD14" s="3">
        <v>0</v>
      </c>
      <c r="FE14" s="3">
        <f>FD14/FC14*100</f>
        <v>0</v>
      </c>
      <c r="FF14" s="3" t="s">
        <v>50</v>
      </c>
      <c r="FG14" s="3">
        <v>603.6</v>
      </c>
      <c r="FH14" s="3">
        <v>0</v>
      </c>
      <c r="FI14" s="3">
        <v>0</v>
      </c>
      <c r="FJ14" s="3"/>
      <c r="FK14" s="3"/>
      <c r="FL14" s="3"/>
      <c r="FM14" s="3"/>
    </row>
    <row r="15" spans="1:169" ht="21.75" customHeight="1">
      <c r="A15" s="48" t="s">
        <v>51</v>
      </c>
      <c r="B15" s="33">
        <f t="shared" si="14"/>
        <v>1813769</v>
      </c>
      <c r="C15" s="33">
        <f t="shared" si="15"/>
        <v>67078.80000000002</v>
      </c>
      <c r="D15" s="33">
        <f t="shared" si="16"/>
        <v>3.698309983244835</v>
      </c>
      <c r="E15" s="43" t="s">
        <v>51</v>
      </c>
      <c r="F15" s="4">
        <v>10169.5</v>
      </c>
      <c r="G15" s="4"/>
      <c r="H15" s="3"/>
      <c r="I15" s="43" t="s">
        <v>51</v>
      </c>
      <c r="J15" s="9">
        <v>24995.5</v>
      </c>
      <c r="K15" s="9"/>
      <c r="L15" s="3"/>
      <c r="M15" s="3"/>
      <c r="N15" s="3"/>
      <c r="O15" s="3"/>
      <c r="P15" s="3">
        <v>7446.5</v>
      </c>
      <c r="Q15" s="3">
        <v>0</v>
      </c>
      <c r="R15" s="3"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>
        <v>1359928.4</v>
      </c>
      <c r="AF15" s="4">
        <v>21137.4</v>
      </c>
      <c r="AG15" s="3">
        <f t="shared" si="0"/>
        <v>1.5543024176861078</v>
      </c>
      <c r="AH15" s="3"/>
      <c r="AI15" s="3"/>
      <c r="AJ15" s="3"/>
      <c r="AK15" s="4">
        <v>2021.2</v>
      </c>
      <c r="AL15" s="4">
        <v>0</v>
      </c>
      <c r="AM15" s="3">
        <f t="shared" si="1"/>
        <v>0</v>
      </c>
      <c r="AN15" s="4">
        <v>80498.4</v>
      </c>
      <c r="AO15" s="4">
        <v>13103.7</v>
      </c>
      <c r="AP15" s="3">
        <f t="shared" si="2"/>
        <v>16.278211740854477</v>
      </c>
      <c r="AQ15" s="5" t="s">
        <v>51</v>
      </c>
      <c r="AR15" s="5" t="s">
        <v>8</v>
      </c>
      <c r="AS15" s="4">
        <v>10455</v>
      </c>
      <c r="AT15" s="4">
        <v>436.5</v>
      </c>
      <c r="AU15" s="3">
        <f t="shared" si="3"/>
        <v>4.175035868005739</v>
      </c>
      <c r="AV15" s="7" t="s">
        <v>51</v>
      </c>
      <c r="AW15" s="7" t="s">
        <v>6</v>
      </c>
      <c r="AX15" s="4">
        <v>44448.9</v>
      </c>
      <c r="AY15" s="4">
        <v>7801.3</v>
      </c>
      <c r="AZ15" s="3">
        <f t="shared" si="4"/>
        <v>17.55116549565906</v>
      </c>
      <c r="BA15" s="7" t="s">
        <v>51</v>
      </c>
      <c r="BB15" s="6" t="s">
        <v>17</v>
      </c>
      <c r="BC15" s="4">
        <v>45825.3</v>
      </c>
      <c r="BD15" s="4">
        <v>0</v>
      </c>
      <c r="BE15" s="3">
        <f t="shared" si="5"/>
        <v>0</v>
      </c>
      <c r="BF15" s="3"/>
      <c r="BG15" s="3"/>
      <c r="BH15" s="3"/>
      <c r="BI15" s="3"/>
      <c r="BJ15" s="3"/>
      <c r="BK15" s="7" t="s">
        <v>51</v>
      </c>
      <c r="BL15" s="6" t="s">
        <v>16</v>
      </c>
      <c r="BM15" s="4">
        <v>2518.1</v>
      </c>
      <c r="BN15" s="4">
        <v>0</v>
      </c>
      <c r="BO15" s="4">
        <v>0</v>
      </c>
      <c r="BP15" s="7" t="s">
        <v>51</v>
      </c>
      <c r="BQ15" s="7" t="s">
        <v>26</v>
      </c>
      <c r="BR15" s="4">
        <v>31047.6</v>
      </c>
      <c r="BS15" s="4">
        <v>0</v>
      </c>
      <c r="BT15" s="3">
        <f t="shared" si="17"/>
        <v>0</v>
      </c>
      <c r="BU15" s="7" t="s">
        <v>51</v>
      </c>
      <c r="BV15" s="7" t="s">
        <v>3</v>
      </c>
      <c r="BW15" s="4">
        <v>10685</v>
      </c>
      <c r="BX15" s="4">
        <v>232.4</v>
      </c>
      <c r="BY15" s="3">
        <f t="shared" si="6"/>
        <v>2.1750116986429573</v>
      </c>
      <c r="BZ15" s="7" t="s">
        <v>51</v>
      </c>
      <c r="CA15" s="7" t="s">
        <v>7</v>
      </c>
      <c r="CB15" s="4">
        <v>11648</v>
      </c>
      <c r="CC15" s="4">
        <v>0</v>
      </c>
      <c r="CD15" s="3">
        <f t="shared" si="7"/>
        <v>0</v>
      </c>
      <c r="CE15" s="7" t="s">
        <v>51</v>
      </c>
      <c r="CF15" s="7" t="s">
        <v>15</v>
      </c>
      <c r="CG15" s="4">
        <v>25000</v>
      </c>
      <c r="CH15" s="4">
        <v>0</v>
      </c>
      <c r="CI15" s="3">
        <f t="shared" si="8"/>
        <v>0</v>
      </c>
      <c r="CJ15" s="7" t="s">
        <v>51</v>
      </c>
      <c r="CK15" s="7" t="s">
        <v>27</v>
      </c>
      <c r="CL15" s="4">
        <v>17202.7</v>
      </c>
      <c r="CM15" s="4">
        <v>0</v>
      </c>
      <c r="CN15" s="4">
        <v>0</v>
      </c>
      <c r="CO15" s="7"/>
      <c r="CP15" s="7"/>
      <c r="CQ15" s="3"/>
      <c r="CR15" s="3"/>
      <c r="CS15" s="3"/>
      <c r="CT15" s="7" t="s">
        <v>51</v>
      </c>
      <c r="CU15" s="7" t="s">
        <v>13</v>
      </c>
      <c r="CV15" s="4">
        <v>9586.4</v>
      </c>
      <c r="CW15" s="4">
        <v>0</v>
      </c>
      <c r="CX15" s="4">
        <v>0</v>
      </c>
      <c r="CY15" s="6" t="s">
        <v>51</v>
      </c>
      <c r="CZ15" s="6" t="s">
        <v>12</v>
      </c>
      <c r="DA15" s="4">
        <v>1947.8</v>
      </c>
      <c r="DB15" s="4">
        <v>0</v>
      </c>
      <c r="DC15" s="3">
        <f t="shared" si="9"/>
        <v>0</v>
      </c>
      <c r="DD15" s="6" t="s">
        <v>51</v>
      </c>
      <c r="DE15" s="6" t="s">
        <v>14</v>
      </c>
      <c r="DF15" s="4">
        <v>5939</v>
      </c>
      <c r="DG15" s="4">
        <v>0</v>
      </c>
      <c r="DH15" s="4">
        <v>0</v>
      </c>
      <c r="DI15" s="7" t="s">
        <v>51</v>
      </c>
      <c r="DJ15" s="7" t="s">
        <v>10</v>
      </c>
      <c r="DK15" s="4">
        <v>9712</v>
      </c>
      <c r="DL15" s="4">
        <v>6425.6</v>
      </c>
      <c r="DM15" s="3">
        <f t="shared" si="18"/>
        <v>66.16144975288304</v>
      </c>
      <c r="DN15" s="7"/>
      <c r="DO15" s="7"/>
      <c r="DP15" s="3"/>
      <c r="DQ15" s="3"/>
      <c r="DR15" s="3"/>
      <c r="DS15" s="7" t="s">
        <v>51</v>
      </c>
      <c r="DT15" s="7" t="s">
        <v>9</v>
      </c>
      <c r="DU15" s="4">
        <v>58227.4</v>
      </c>
      <c r="DV15" s="4">
        <v>14817</v>
      </c>
      <c r="DW15" s="3">
        <f t="shared" si="10"/>
        <v>25.446782786111005</v>
      </c>
      <c r="DX15" s="3"/>
      <c r="DY15" s="3"/>
      <c r="DZ15" s="3"/>
      <c r="EA15" s="3" t="s">
        <v>51</v>
      </c>
      <c r="EB15" s="3">
        <v>339.1</v>
      </c>
      <c r="EC15" s="3"/>
      <c r="ED15" s="3"/>
      <c r="EE15" s="3"/>
      <c r="EF15" s="3"/>
      <c r="EG15" s="3"/>
      <c r="EH15" s="3" t="s">
        <v>51</v>
      </c>
      <c r="EI15" s="3">
        <v>8856.1</v>
      </c>
      <c r="EJ15" s="3">
        <v>1632.1</v>
      </c>
      <c r="EK15" s="3">
        <f t="shared" si="11"/>
        <v>18.429105362405572</v>
      </c>
      <c r="EL15" s="3" t="s">
        <v>51</v>
      </c>
      <c r="EM15" s="3">
        <v>19844.3</v>
      </c>
      <c r="EN15" s="3">
        <v>1106.5</v>
      </c>
      <c r="EO15" s="3">
        <f t="shared" si="12"/>
        <v>5.575908447261934</v>
      </c>
      <c r="EP15" s="3" t="s">
        <v>51</v>
      </c>
      <c r="EQ15" s="3">
        <v>1906.2</v>
      </c>
      <c r="ER15" s="3">
        <v>0</v>
      </c>
      <c r="ES15" s="3">
        <v>0</v>
      </c>
      <c r="ET15" s="3" t="s">
        <v>51</v>
      </c>
      <c r="EU15" s="3">
        <v>11000</v>
      </c>
      <c r="EV15" s="3">
        <v>0</v>
      </c>
      <c r="EW15" s="3">
        <f t="shared" si="13"/>
        <v>0</v>
      </c>
      <c r="EX15" s="3" t="s">
        <v>51</v>
      </c>
      <c r="EY15" s="3">
        <v>1143.6</v>
      </c>
      <c r="EZ15" s="3">
        <v>386.3</v>
      </c>
      <c r="FA15" s="3">
        <f>EZ15/EY15*100</f>
        <v>33.77929345925149</v>
      </c>
      <c r="FB15" s="3"/>
      <c r="FC15" s="3"/>
      <c r="FD15" s="3"/>
      <c r="FE15" s="3"/>
      <c r="FF15" s="3" t="s">
        <v>51</v>
      </c>
      <c r="FG15" s="3">
        <v>1377</v>
      </c>
      <c r="FH15" s="3">
        <v>0</v>
      </c>
      <c r="FI15" s="3">
        <v>0</v>
      </c>
      <c r="FJ15" s="3"/>
      <c r="FK15" s="3"/>
      <c r="FL15" s="3"/>
      <c r="FM15" s="3"/>
    </row>
    <row r="16" spans="1:169" ht="21.75" customHeight="1">
      <c r="A16" s="48" t="s">
        <v>40</v>
      </c>
      <c r="B16" s="33">
        <f t="shared" si="14"/>
        <v>1111002.8999999997</v>
      </c>
      <c r="C16" s="33">
        <f t="shared" si="15"/>
        <v>411387.9000000001</v>
      </c>
      <c r="D16" s="33">
        <f t="shared" si="16"/>
        <v>37.02851720729083</v>
      </c>
      <c r="E16" s="43" t="s">
        <v>40</v>
      </c>
      <c r="F16" s="4">
        <v>13559.3</v>
      </c>
      <c r="G16" s="4"/>
      <c r="H16" s="3"/>
      <c r="I16" s="43" t="s">
        <v>40</v>
      </c>
      <c r="J16" s="9">
        <v>15540.7</v>
      </c>
      <c r="K16" s="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>
        <v>519753.1</v>
      </c>
      <c r="AF16" s="4">
        <v>276175.4</v>
      </c>
      <c r="AG16" s="3">
        <f t="shared" si="0"/>
        <v>53.13588317222159</v>
      </c>
      <c r="AH16" s="3"/>
      <c r="AI16" s="3"/>
      <c r="AJ16" s="3"/>
      <c r="AK16" s="4">
        <v>707.1</v>
      </c>
      <c r="AL16" s="4">
        <v>0</v>
      </c>
      <c r="AM16" s="3">
        <f t="shared" si="1"/>
        <v>0</v>
      </c>
      <c r="AN16" s="4">
        <v>101092.7</v>
      </c>
      <c r="AO16" s="4">
        <v>26759.7</v>
      </c>
      <c r="AP16" s="3">
        <f t="shared" si="2"/>
        <v>26.47045731294149</v>
      </c>
      <c r="AQ16" s="5" t="s">
        <v>40</v>
      </c>
      <c r="AR16" s="5" t="s">
        <v>8</v>
      </c>
      <c r="AS16" s="4">
        <v>11521.1</v>
      </c>
      <c r="AT16" s="4">
        <v>4844.4</v>
      </c>
      <c r="AU16" s="3">
        <f t="shared" si="3"/>
        <v>42.048068326809066</v>
      </c>
      <c r="AV16" s="7" t="s">
        <v>40</v>
      </c>
      <c r="AW16" s="7" t="s">
        <v>6</v>
      </c>
      <c r="AX16" s="4">
        <v>25532.9</v>
      </c>
      <c r="AY16" s="4">
        <v>0</v>
      </c>
      <c r="AZ16" s="3">
        <f t="shared" si="4"/>
        <v>0</v>
      </c>
      <c r="BA16" s="7" t="s">
        <v>40</v>
      </c>
      <c r="BB16" s="6" t="s">
        <v>17</v>
      </c>
      <c r="BC16" s="4">
        <v>24889.5</v>
      </c>
      <c r="BD16" s="4">
        <v>0</v>
      </c>
      <c r="BE16" s="3">
        <f t="shared" si="5"/>
        <v>0</v>
      </c>
      <c r="BF16" s="3"/>
      <c r="BG16" s="3"/>
      <c r="BH16" s="3"/>
      <c r="BI16" s="3"/>
      <c r="BJ16" s="3"/>
      <c r="BK16" s="7" t="s">
        <v>40</v>
      </c>
      <c r="BL16" s="6" t="s">
        <v>16</v>
      </c>
      <c r="BM16" s="4">
        <v>2987.6</v>
      </c>
      <c r="BN16" s="4">
        <v>0</v>
      </c>
      <c r="BO16" s="4">
        <v>0</v>
      </c>
      <c r="BP16" s="3"/>
      <c r="BQ16" s="3"/>
      <c r="BR16" s="3"/>
      <c r="BS16" s="3"/>
      <c r="BT16" s="3"/>
      <c r="BU16" s="7" t="s">
        <v>40</v>
      </c>
      <c r="BV16" s="7" t="s">
        <v>3</v>
      </c>
      <c r="BW16" s="4">
        <v>11537</v>
      </c>
      <c r="BX16" s="4">
        <v>1265.7</v>
      </c>
      <c r="BY16" s="3">
        <f t="shared" si="6"/>
        <v>10.970789633353558</v>
      </c>
      <c r="BZ16" s="7" t="s">
        <v>40</v>
      </c>
      <c r="CA16" s="7" t="s">
        <v>7</v>
      </c>
      <c r="CB16" s="4">
        <v>4203.5</v>
      </c>
      <c r="CC16" s="4">
        <v>0</v>
      </c>
      <c r="CD16" s="3">
        <f t="shared" si="7"/>
        <v>0</v>
      </c>
      <c r="CE16" s="7" t="s">
        <v>40</v>
      </c>
      <c r="CF16" s="7" t="s">
        <v>15</v>
      </c>
      <c r="CG16" s="4">
        <v>12500</v>
      </c>
      <c r="CH16" s="4">
        <v>0</v>
      </c>
      <c r="CI16" s="3">
        <f t="shared" si="8"/>
        <v>0</v>
      </c>
      <c r="CJ16" s="7" t="s">
        <v>40</v>
      </c>
      <c r="CK16" s="7" t="s">
        <v>27</v>
      </c>
      <c r="CL16" s="4">
        <v>9953.2</v>
      </c>
      <c r="CM16" s="4">
        <v>0</v>
      </c>
      <c r="CN16" s="4">
        <v>0</v>
      </c>
      <c r="CO16" s="7"/>
      <c r="CP16" s="7"/>
      <c r="CQ16" s="3"/>
      <c r="CR16" s="3"/>
      <c r="CS16" s="3"/>
      <c r="CT16" s="7" t="s">
        <v>40</v>
      </c>
      <c r="CU16" s="7" t="s">
        <v>13</v>
      </c>
      <c r="CV16" s="4">
        <v>1880.9</v>
      </c>
      <c r="CW16" s="4">
        <v>0</v>
      </c>
      <c r="CX16" s="4">
        <v>0</v>
      </c>
      <c r="CY16" s="6"/>
      <c r="CZ16" s="6"/>
      <c r="DA16" s="3"/>
      <c r="DB16" s="3"/>
      <c r="DC16" s="3"/>
      <c r="DD16" s="6" t="s">
        <v>40</v>
      </c>
      <c r="DE16" s="6" t="s">
        <v>14</v>
      </c>
      <c r="DF16" s="4">
        <v>8408</v>
      </c>
      <c r="DG16" s="4">
        <v>0</v>
      </c>
      <c r="DH16" s="4">
        <v>0</v>
      </c>
      <c r="DI16" s="7" t="s">
        <v>40</v>
      </c>
      <c r="DJ16" s="7" t="s">
        <v>10</v>
      </c>
      <c r="DK16" s="4">
        <v>10934.2</v>
      </c>
      <c r="DL16" s="4">
        <v>0</v>
      </c>
      <c r="DM16" s="3">
        <f t="shared" si="18"/>
        <v>0</v>
      </c>
      <c r="DN16" s="7"/>
      <c r="DO16" s="7"/>
      <c r="DP16" s="3"/>
      <c r="DQ16" s="3"/>
      <c r="DR16" s="3"/>
      <c r="DS16" s="7" t="s">
        <v>40</v>
      </c>
      <c r="DT16" s="7" t="s">
        <v>9</v>
      </c>
      <c r="DU16" s="4">
        <v>314759.7</v>
      </c>
      <c r="DV16" s="4">
        <v>101666.9</v>
      </c>
      <c r="DW16" s="3">
        <f t="shared" si="10"/>
        <v>32.29984651783567</v>
      </c>
      <c r="DX16" s="3"/>
      <c r="DY16" s="3"/>
      <c r="DZ16" s="3"/>
      <c r="EA16" s="3" t="s">
        <v>40</v>
      </c>
      <c r="EB16" s="3">
        <v>2558.2</v>
      </c>
      <c r="EC16" s="3">
        <v>675.8</v>
      </c>
      <c r="ED16" s="3">
        <f>EC16/EB16*100</f>
        <v>26.41701196153545</v>
      </c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 t="s">
        <v>40</v>
      </c>
      <c r="EQ16" s="3">
        <v>4684.2</v>
      </c>
      <c r="ER16" s="3">
        <v>0</v>
      </c>
      <c r="ES16" s="3">
        <v>0</v>
      </c>
      <c r="ET16" s="3" t="s">
        <v>40</v>
      </c>
      <c r="EU16" s="3">
        <v>14000</v>
      </c>
      <c r="EV16" s="3">
        <v>0</v>
      </c>
      <c r="EW16" s="3">
        <f t="shared" si="13"/>
        <v>0</v>
      </c>
      <c r="EX16" s="3"/>
      <c r="EY16" s="3"/>
      <c r="EZ16" s="3"/>
      <c r="FA16" s="3"/>
      <c r="FB16" s="3"/>
      <c r="FC16" s="3"/>
      <c r="FD16" s="3"/>
      <c r="FE16" s="3"/>
      <c r="FF16" s="3" t="s">
        <v>40</v>
      </c>
      <c r="FG16" s="3"/>
      <c r="FH16" s="3"/>
      <c r="FI16" s="3"/>
      <c r="FJ16" s="3"/>
      <c r="FK16" s="3"/>
      <c r="FL16" s="3"/>
      <c r="FM16" s="3"/>
    </row>
    <row r="17" spans="1:169" ht="21.75" customHeight="1">
      <c r="A17" s="48" t="s">
        <v>41</v>
      </c>
      <c r="B17" s="33">
        <f t="shared" si="14"/>
        <v>1066571.4</v>
      </c>
      <c r="C17" s="33">
        <f t="shared" si="15"/>
        <v>42023.2</v>
      </c>
      <c r="D17" s="33">
        <f t="shared" si="16"/>
        <v>3.940026893651939</v>
      </c>
      <c r="E17" s="43" t="s">
        <v>41</v>
      </c>
      <c r="F17" s="4">
        <v>3389.8</v>
      </c>
      <c r="G17" s="9"/>
      <c r="H17" s="3"/>
      <c r="I17" s="43" t="s">
        <v>41</v>
      </c>
      <c r="J17" s="9">
        <v>16310.2</v>
      </c>
      <c r="K17" s="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>
        <v>407421.2</v>
      </c>
      <c r="AF17" s="9">
        <v>6130.7</v>
      </c>
      <c r="AG17" s="3">
        <f t="shared" si="0"/>
        <v>1.5047572389458377</v>
      </c>
      <c r="AH17" s="4">
        <v>2540.3</v>
      </c>
      <c r="AI17" s="4">
        <v>0</v>
      </c>
      <c r="AJ17" s="4">
        <v>0</v>
      </c>
      <c r="AK17" s="4">
        <v>115.5</v>
      </c>
      <c r="AL17" s="9">
        <v>0</v>
      </c>
      <c r="AM17" s="3">
        <f t="shared" si="1"/>
        <v>0</v>
      </c>
      <c r="AN17" s="4">
        <v>22716</v>
      </c>
      <c r="AO17" s="9"/>
      <c r="AP17" s="3"/>
      <c r="AQ17" s="5"/>
      <c r="AR17" s="5"/>
      <c r="AS17" s="3"/>
      <c r="AT17" s="3"/>
      <c r="AU17" s="3"/>
      <c r="AV17" s="7" t="s">
        <v>41</v>
      </c>
      <c r="AW17" s="7" t="s">
        <v>6</v>
      </c>
      <c r="AX17" s="4">
        <v>353502.7</v>
      </c>
      <c r="AY17" s="9">
        <v>1574.3</v>
      </c>
      <c r="AZ17" s="3">
        <f t="shared" si="4"/>
        <v>0.44534313316418794</v>
      </c>
      <c r="BA17" s="7" t="s">
        <v>41</v>
      </c>
      <c r="BB17" s="6" t="s">
        <v>17</v>
      </c>
      <c r="BC17" s="4">
        <v>33995.5</v>
      </c>
      <c r="BD17" s="9">
        <v>0</v>
      </c>
      <c r="BE17" s="3">
        <f t="shared" si="5"/>
        <v>0</v>
      </c>
      <c r="BF17" s="3"/>
      <c r="BG17" s="3"/>
      <c r="BH17" s="3"/>
      <c r="BI17" s="3"/>
      <c r="BJ17" s="3"/>
      <c r="BK17" s="7" t="s">
        <v>41</v>
      </c>
      <c r="BL17" s="6" t="s">
        <v>16</v>
      </c>
      <c r="BM17" s="4">
        <v>335.6</v>
      </c>
      <c r="BN17" s="9">
        <v>0</v>
      </c>
      <c r="BO17" s="4">
        <v>0</v>
      </c>
      <c r="BP17" s="3"/>
      <c r="BQ17" s="3"/>
      <c r="BR17" s="3"/>
      <c r="BS17" s="3"/>
      <c r="BT17" s="3"/>
      <c r="BU17" s="7" t="s">
        <v>41</v>
      </c>
      <c r="BV17" s="7" t="s">
        <v>3</v>
      </c>
      <c r="BW17" s="4">
        <v>84496</v>
      </c>
      <c r="BX17" s="9">
        <v>0</v>
      </c>
      <c r="BY17" s="3">
        <f t="shared" si="6"/>
        <v>0</v>
      </c>
      <c r="BZ17" s="7" t="s">
        <v>41</v>
      </c>
      <c r="CA17" s="7" t="s">
        <v>7</v>
      </c>
      <c r="CB17" s="4">
        <v>612</v>
      </c>
      <c r="CC17" s="9">
        <v>0</v>
      </c>
      <c r="CD17" s="3">
        <f t="shared" si="7"/>
        <v>0</v>
      </c>
      <c r="CE17" s="7" t="s">
        <v>41</v>
      </c>
      <c r="CF17" s="7" t="s">
        <v>15</v>
      </c>
      <c r="CG17" s="4">
        <v>10000</v>
      </c>
      <c r="CH17" s="9">
        <v>0</v>
      </c>
      <c r="CI17" s="3">
        <f t="shared" si="8"/>
        <v>0</v>
      </c>
      <c r="CJ17" s="7"/>
      <c r="CK17" s="7"/>
      <c r="CL17" s="3"/>
      <c r="CM17" s="3"/>
      <c r="CN17" s="3"/>
      <c r="CO17" s="7"/>
      <c r="CP17" s="7"/>
      <c r="CQ17" s="3"/>
      <c r="CR17" s="3"/>
      <c r="CS17" s="3"/>
      <c r="CT17" s="7" t="s">
        <v>41</v>
      </c>
      <c r="CU17" s="7" t="s">
        <v>13</v>
      </c>
      <c r="CV17" s="4">
        <v>1210.2</v>
      </c>
      <c r="CW17" s="9">
        <v>0</v>
      </c>
      <c r="CX17" s="4">
        <v>0</v>
      </c>
      <c r="CY17" s="6"/>
      <c r="CZ17" s="6"/>
      <c r="DA17" s="3"/>
      <c r="DB17" s="3"/>
      <c r="DC17" s="3"/>
      <c r="DD17" s="6" t="s">
        <v>41</v>
      </c>
      <c r="DE17" s="6" t="s">
        <v>14</v>
      </c>
      <c r="DF17" s="4">
        <v>3023</v>
      </c>
      <c r="DG17" s="9">
        <v>0</v>
      </c>
      <c r="DH17" s="4">
        <v>0</v>
      </c>
      <c r="DI17" s="7" t="s">
        <v>41</v>
      </c>
      <c r="DJ17" s="7" t="s">
        <v>10</v>
      </c>
      <c r="DK17" s="4">
        <v>9583.8</v>
      </c>
      <c r="DL17" s="9">
        <v>0</v>
      </c>
      <c r="DM17" s="3">
        <f t="shared" si="18"/>
        <v>0</v>
      </c>
      <c r="DN17" s="7"/>
      <c r="DO17" s="7"/>
      <c r="DP17" s="3"/>
      <c r="DQ17" s="3"/>
      <c r="DR17" s="3"/>
      <c r="DS17" s="7" t="s">
        <v>41</v>
      </c>
      <c r="DT17" s="7" t="s">
        <v>9</v>
      </c>
      <c r="DU17" s="4">
        <v>34318.2</v>
      </c>
      <c r="DV17" s="9">
        <v>34318.2</v>
      </c>
      <c r="DW17" s="3">
        <f t="shared" si="10"/>
        <v>100</v>
      </c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 t="s">
        <v>41</v>
      </c>
      <c r="EU17" s="3">
        <v>20000</v>
      </c>
      <c r="EV17" s="3">
        <v>0</v>
      </c>
      <c r="EW17" s="3">
        <f t="shared" si="13"/>
        <v>0</v>
      </c>
      <c r="EX17" s="3"/>
      <c r="EY17" s="3"/>
      <c r="EZ17" s="3"/>
      <c r="FA17" s="3"/>
      <c r="FB17" s="3" t="s">
        <v>41</v>
      </c>
      <c r="FC17" s="3">
        <v>63001.4</v>
      </c>
      <c r="FD17" s="3">
        <v>0</v>
      </c>
      <c r="FE17" s="3">
        <f>FD17/FC17*100</f>
        <v>0</v>
      </c>
      <c r="FF17" s="3"/>
      <c r="FG17" s="3"/>
      <c r="FH17" s="3"/>
      <c r="FI17" s="3"/>
      <c r="FJ17" s="3"/>
      <c r="FK17" s="3"/>
      <c r="FL17" s="3"/>
      <c r="FM17" s="3"/>
    </row>
    <row r="18" spans="1:169" ht="21.75" customHeight="1">
      <c r="A18" s="48" t="s">
        <v>52</v>
      </c>
      <c r="B18" s="33">
        <f t="shared" si="14"/>
        <v>945814.9999999997</v>
      </c>
      <c r="C18" s="33">
        <f t="shared" si="15"/>
        <v>16431.4</v>
      </c>
      <c r="D18" s="33">
        <f t="shared" si="16"/>
        <v>1.7372742026717707</v>
      </c>
      <c r="E18" s="43" t="s">
        <v>52</v>
      </c>
      <c r="F18" s="4">
        <v>6779.7</v>
      </c>
      <c r="G18" s="4"/>
      <c r="H18" s="3"/>
      <c r="I18" s="43" t="s">
        <v>52</v>
      </c>
      <c r="J18" s="9">
        <v>19661.7</v>
      </c>
      <c r="K18" s="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>
        <v>748212.1</v>
      </c>
      <c r="AF18" s="4">
        <v>0</v>
      </c>
      <c r="AG18" s="3">
        <f t="shared" si="0"/>
        <v>0</v>
      </c>
      <c r="AH18" s="4">
        <v>9750</v>
      </c>
      <c r="AI18" s="4">
        <v>0</v>
      </c>
      <c r="AJ18" s="4">
        <v>0</v>
      </c>
      <c r="AK18" s="4">
        <v>480.9</v>
      </c>
      <c r="AL18" s="4">
        <v>0</v>
      </c>
      <c r="AM18" s="3">
        <f t="shared" si="1"/>
        <v>0</v>
      </c>
      <c r="AN18" s="4">
        <v>13206.2</v>
      </c>
      <c r="AO18" s="4">
        <v>3589</v>
      </c>
      <c r="AP18" s="3">
        <f t="shared" si="2"/>
        <v>27.176629159031364</v>
      </c>
      <c r="AQ18" s="5" t="s">
        <v>52</v>
      </c>
      <c r="AR18" s="5" t="s">
        <v>8</v>
      </c>
      <c r="AS18" s="4">
        <v>7348.7</v>
      </c>
      <c r="AT18" s="4">
        <v>0</v>
      </c>
      <c r="AU18" s="3">
        <f t="shared" si="3"/>
        <v>0</v>
      </c>
      <c r="AV18" s="7" t="s">
        <v>52</v>
      </c>
      <c r="AW18" s="7" t="s">
        <v>6</v>
      </c>
      <c r="AX18" s="4">
        <v>12266.7</v>
      </c>
      <c r="AY18" s="4">
        <v>3411.9</v>
      </c>
      <c r="AZ18" s="3">
        <f t="shared" si="4"/>
        <v>27.814326591503825</v>
      </c>
      <c r="BA18" s="7" t="s">
        <v>52</v>
      </c>
      <c r="BB18" s="6" t="s">
        <v>17</v>
      </c>
      <c r="BC18" s="4">
        <v>3963.7</v>
      </c>
      <c r="BD18" s="4">
        <v>0</v>
      </c>
      <c r="BE18" s="3">
        <f t="shared" si="5"/>
        <v>0</v>
      </c>
      <c r="BF18" s="10" t="s">
        <v>52</v>
      </c>
      <c r="BG18" s="10" t="s">
        <v>18</v>
      </c>
      <c r="BH18" s="4">
        <v>5236.7</v>
      </c>
      <c r="BI18" s="4">
        <v>0</v>
      </c>
      <c r="BJ18" s="4">
        <v>0</v>
      </c>
      <c r="BK18" s="7" t="s">
        <v>52</v>
      </c>
      <c r="BL18" s="6" t="s">
        <v>16</v>
      </c>
      <c r="BM18" s="4">
        <v>1191.2</v>
      </c>
      <c r="BN18" s="4">
        <v>0</v>
      </c>
      <c r="BO18" s="4">
        <v>0</v>
      </c>
      <c r="BP18" s="7" t="s">
        <v>52</v>
      </c>
      <c r="BQ18" s="7" t="s">
        <v>26</v>
      </c>
      <c r="BR18" s="4">
        <v>5247.8</v>
      </c>
      <c r="BS18" s="4">
        <v>0</v>
      </c>
      <c r="BT18" s="3">
        <f t="shared" si="17"/>
        <v>0</v>
      </c>
      <c r="BU18" s="7" t="s">
        <v>52</v>
      </c>
      <c r="BV18" s="7" t="s">
        <v>3</v>
      </c>
      <c r="BW18" s="4">
        <v>2239.2</v>
      </c>
      <c r="BX18" s="4">
        <v>25</v>
      </c>
      <c r="BY18" s="3">
        <f t="shared" si="6"/>
        <v>1.1164701679171134</v>
      </c>
      <c r="BZ18" s="7" t="s">
        <v>52</v>
      </c>
      <c r="CA18" s="7" t="s">
        <v>7</v>
      </c>
      <c r="CB18" s="4">
        <v>1524.2</v>
      </c>
      <c r="CC18" s="4">
        <v>0</v>
      </c>
      <c r="CD18" s="3">
        <f t="shared" si="7"/>
        <v>0</v>
      </c>
      <c r="CE18" s="7" t="s">
        <v>52</v>
      </c>
      <c r="CF18" s="7" t="s">
        <v>15</v>
      </c>
      <c r="CG18" s="4">
        <v>7500</v>
      </c>
      <c r="CH18" s="4">
        <v>0</v>
      </c>
      <c r="CI18" s="3">
        <f t="shared" si="8"/>
        <v>0</v>
      </c>
      <c r="CJ18" s="7" t="s">
        <v>52</v>
      </c>
      <c r="CK18" s="7" t="s">
        <v>27</v>
      </c>
      <c r="CL18" s="4">
        <v>9840</v>
      </c>
      <c r="CM18" s="4">
        <v>0</v>
      </c>
      <c r="CN18" s="4">
        <v>0</v>
      </c>
      <c r="CO18" s="7" t="s">
        <v>52</v>
      </c>
      <c r="CP18" s="7" t="s">
        <v>33</v>
      </c>
      <c r="CQ18" s="4">
        <v>11938.1</v>
      </c>
      <c r="CR18" s="4">
        <v>0</v>
      </c>
      <c r="CS18" s="4">
        <v>0</v>
      </c>
      <c r="CT18" s="7" t="s">
        <v>52</v>
      </c>
      <c r="CU18" s="7" t="s">
        <v>13</v>
      </c>
      <c r="CV18" s="4">
        <v>3602</v>
      </c>
      <c r="CW18" s="4">
        <v>0</v>
      </c>
      <c r="CX18" s="4">
        <v>0</v>
      </c>
      <c r="CY18" s="6" t="s">
        <v>52</v>
      </c>
      <c r="CZ18" s="6" t="s">
        <v>12</v>
      </c>
      <c r="DA18" s="4">
        <v>3897.1</v>
      </c>
      <c r="DB18" s="4">
        <v>1973</v>
      </c>
      <c r="DC18" s="3">
        <f t="shared" si="9"/>
        <v>50.627389597392934</v>
      </c>
      <c r="DD18" s="6" t="s">
        <v>52</v>
      </c>
      <c r="DE18" s="6" t="s">
        <v>14</v>
      </c>
      <c r="DF18" s="4">
        <v>990</v>
      </c>
      <c r="DG18" s="4">
        <v>0</v>
      </c>
      <c r="DH18" s="4">
        <v>0</v>
      </c>
      <c r="DI18" s="7" t="s">
        <v>52</v>
      </c>
      <c r="DJ18" s="7" t="s">
        <v>10</v>
      </c>
      <c r="DK18" s="4">
        <v>5980.6</v>
      </c>
      <c r="DL18" s="4">
        <v>436.2</v>
      </c>
      <c r="DM18" s="3">
        <f t="shared" si="18"/>
        <v>7.293582583687256</v>
      </c>
      <c r="DN18" s="7"/>
      <c r="DO18" s="7"/>
      <c r="DP18" s="3"/>
      <c r="DQ18" s="3"/>
      <c r="DR18" s="3"/>
      <c r="DS18" s="7" t="s">
        <v>52</v>
      </c>
      <c r="DT18" s="7" t="s">
        <v>9</v>
      </c>
      <c r="DU18" s="4">
        <v>44690.4</v>
      </c>
      <c r="DV18" s="4">
        <v>6996.3</v>
      </c>
      <c r="DW18" s="3">
        <f t="shared" si="10"/>
        <v>15.655040008592449</v>
      </c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 t="s">
        <v>52</v>
      </c>
      <c r="EI18" s="3">
        <v>8162</v>
      </c>
      <c r="EJ18" s="3">
        <v>0</v>
      </c>
      <c r="EK18" s="3">
        <f t="shared" si="11"/>
        <v>0</v>
      </c>
      <c r="EL18" s="3" t="s">
        <v>52</v>
      </c>
      <c r="EM18" s="3">
        <v>4352.6</v>
      </c>
      <c r="EN18" s="3">
        <v>0</v>
      </c>
      <c r="EO18" s="3">
        <f t="shared" si="12"/>
        <v>0</v>
      </c>
      <c r="EP18" s="3" t="s">
        <v>52</v>
      </c>
      <c r="EQ18" s="3"/>
      <c r="ER18" s="3"/>
      <c r="ES18" s="3"/>
      <c r="ET18" s="3"/>
      <c r="EU18" s="3">
        <v>7000</v>
      </c>
      <c r="EV18" s="3">
        <v>0</v>
      </c>
      <c r="EW18" s="3">
        <f t="shared" si="13"/>
        <v>0</v>
      </c>
      <c r="EX18" s="3"/>
      <c r="EY18" s="3"/>
      <c r="EZ18" s="3"/>
      <c r="FA18" s="3"/>
      <c r="FB18" s="3"/>
      <c r="FC18" s="3"/>
      <c r="FD18" s="3"/>
      <c r="FE18" s="3"/>
      <c r="FF18" s="3" t="s">
        <v>52</v>
      </c>
      <c r="FG18" s="3">
        <v>753.4</v>
      </c>
      <c r="FH18" s="3">
        <v>0</v>
      </c>
      <c r="FI18" s="3">
        <v>0</v>
      </c>
      <c r="FJ18" s="3"/>
      <c r="FK18" s="3"/>
      <c r="FL18" s="3"/>
      <c r="FM18" s="3"/>
    </row>
    <row r="19" spans="1:169" ht="21.75" customHeight="1">
      <c r="A19" s="48" t="s">
        <v>38</v>
      </c>
      <c r="B19" s="33">
        <f t="shared" si="14"/>
        <v>429525.9000000001</v>
      </c>
      <c r="C19" s="33">
        <f t="shared" si="15"/>
        <v>10948.7</v>
      </c>
      <c r="D19" s="33">
        <f t="shared" si="16"/>
        <v>2.549019744793038</v>
      </c>
      <c r="E19" s="43" t="s">
        <v>38</v>
      </c>
      <c r="F19" s="4">
        <v>0</v>
      </c>
      <c r="G19" s="4"/>
      <c r="H19" s="3"/>
      <c r="I19" s="43" t="s">
        <v>38</v>
      </c>
      <c r="J19" s="9">
        <v>18600</v>
      </c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>
        <v>238753.4</v>
      </c>
      <c r="AF19" s="4">
        <v>0</v>
      </c>
      <c r="AG19" s="3">
        <f t="shared" si="0"/>
        <v>0</v>
      </c>
      <c r="AH19" s="3"/>
      <c r="AI19" s="3"/>
      <c r="AJ19" s="3"/>
      <c r="AK19" s="4">
        <v>360.7</v>
      </c>
      <c r="AL19" s="4">
        <v>0</v>
      </c>
      <c r="AM19" s="3">
        <f t="shared" si="1"/>
        <v>0</v>
      </c>
      <c r="AN19" s="4">
        <v>14569.6</v>
      </c>
      <c r="AO19" s="4">
        <v>0</v>
      </c>
      <c r="AP19" s="3">
        <f t="shared" si="2"/>
        <v>0</v>
      </c>
      <c r="AQ19" s="5" t="s">
        <v>38</v>
      </c>
      <c r="AR19" s="5" t="s">
        <v>8</v>
      </c>
      <c r="AS19" s="4">
        <v>36276.4</v>
      </c>
      <c r="AT19" s="4">
        <v>564.7</v>
      </c>
      <c r="AU19" s="3">
        <f t="shared" si="3"/>
        <v>1.5566594259628852</v>
      </c>
      <c r="AV19" s="7" t="s">
        <v>38</v>
      </c>
      <c r="AW19" s="7" t="s">
        <v>6</v>
      </c>
      <c r="AX19" s="4">
        <v>39098.4</v>
      </c>
      <c r="AY19" s="4">
        <v>0</v>
      </c>
      <c r="AZ19" s="3">
        <f t="shared" si="4"/>
        <v>0</v>
      </c>
      <c r="BA19" s="7" t="s">
        <v>38</v>
      </c>
      <c r="BB19" s="6" t="s">
        <v>17</v>
      </c>
      <c r="BC19" s="4">
        <v>2246</v>
      </c>
      <c r="BD19" s="4">
        <v>0</v>
      </c>
      <c r="BE19" s="3">
        <f t="shared" si="5"/>
        <v>0</v>
      </c>
      <c r="BF19" s="3"/>
      <c r="BG19" s="3"/>
      <c r="BH19" s="3"/>
      <c r="BI19" s="3"/>
      <c r="BJ19" s="3"/>
      <c r="BK19" s="7" t="s">
        <v>38</v>
      </c>
      <c r="BL19" s="6" t="s">
        <v>16</v>
      </c>
      <c r="BM19" s="4">
        <v>1631.2</v>
      </c>
      <c r="BN19" s="4">
        <v>0</v>
      </c>
      <c r="BO19" s="4">
        <v>0</v>
      </c>
      <c r="BP19" s="3"/>
      <c r="BQ19" s="3"/>
      <c r="BR19" s="3"/>
      <c r="BS19" s="3"/>
      <c r="BT19" s="3"/>
      <c r="BU19" s="7" t="s">
        <v>38</v>
      </c>
      <c r="BV19" s="7" t="s">
        <v>3</v>
      </c>
      <c r="BW19" s="4">
        <v>5992.1</v>
      </c>
      <c r="BX19" s="4">
        <v>0</v>
      </c>
      <c r="BY19" s="3">
        <f t="shared" si="6"/>
        <v>0</v>
      </c>
      <c r="BZ19" s="7" t="s">
        <v>38</v>
      </c>
      <c r="CA19" s="7" t="s">
        <v>7</v>
      </c>
      <c r="CB19" s="4">
        <v>3360</v>
      </c>
      <c r="CC19" s="4">
        <v>0</v>
      </c>
      <c r="CD19" s="3">
        <f t="shared" si="7"/>
        <v>0</v>
      </c>
      <c r="CE19" s="7" t="s">
        <v>38</v>
      </c>
      <c r="CF19" s="7" t="s">
        <v>15</v>
      </c>
      <c r="CG19" s="4">
        <v>12500</v>
      </c>
      <c r="CH19" s="4">
        <v>0</v>
      </c>
      <c r="CI19" s="3">
        <f t="shared" si="8"/>
        <v>0</v>
      </c>
      <c r="CJ19" s="7"/>
      <c r="CK19" s="7"/>
      <c r="CL19" s="3"/>
      <c r="CM19" s="3"/>
      <c r="CN19" s="3"/>
      <c r="CO19" s="7"/>
      <c r="CP19" s="7"/>
      <c r="CQ19" s="3"/>
      <c r="CR19" s="3"/>
      <c r="CS19" s="3"/>
      <c r="CT19" s="7" t="s">
        <v>38</v>
      </c>
      <c r="CU19" s="7" t="s">
        <v>13</v>
      </c>
      <c r="CV19" s="4">
        <v>1252.8</v>
      </c>
      <c r="CW19" s="4">
        <v>0</v>
      </c>
      <c r="CX19" s="4">
        <v>0</v>
      </c>
      <c r="CY19" s="6"/>
      <c r="CZ19" s="6"/>
      <c r="DA19" s="3"/>
      <c r="DB19" s="3"/>
      <c r="DC19" s="3"/>
      <c r="DD19" s="6" t="s">
        <v>38</v>
      </c>
      <c r="DE19" s="6" t="s">
        <v>14</v>
      </c>
      <c r="DF19" s="4">
        <v>1980</v>
      </c>
      <c r="DG19" s="4">
        <v>0</v>
      </c>
      <c r="DH19" s="4">
        <v>0</v>
      </c>
      <c r="DI19" s="7" t="s">
        <v>38</v>
      </c>
      <c r="DJ19" s="7" t="s">
        <v>10</v>
      </c>
      <c r="DK19" s="4">
        <v>6220.9</v>
      </c>
      <c r="DL19" s="4">
        <v>4879.6</v>
      </c>
      <c r="DM19" s="3">
        <f t="shared" si="18"/>
        <v>78.43881110450258</v>
      </c>
      <c r="DN19" s="7"/>
      <c r="DO19" s="7"/>
      <c r="DP19" s="3"/>
      <c r="DQ19" s="3"/>
      <c r="DR19" s="3"/>
      <c r="DS19" s="7" t="s">
        <v>38</v>
      </c>
      <c r="DT19" s="7" t="s">
        <v>9</v>
      </c>
      <c r="DU19" s="4">
        <v>33872.9</v>
      </c>
      <c r="DV19" s="4">
        <v>5071.3</v>
      </c>
      <c r="DW19" s="3">
        <f t="shared" si="10"/>
        <v>14.971555432218675</v>
      </c>
      <c r="DX19" s="3"/>
      <c r="DY19" s="3"/>
      <c r="DZ19" s="3"/>
      <c r="EA19" s="3" t="s">
        <v>38</v>
      </c>
      <c r="EB19" s="3">
        <v>339.1</v>
      </c>
      <c r="EC19" s="3">
        <v>114.4</v>
      </c>
      <c r="ED19" s="3">
        <f>EC19/EB19*100</f>
        <v>33.73636095547036</v>
      </c>
      <c r="EE19" s="3"/>
      <c r="EF19" s="3"/>
      <c r="EG19" s="3"/>
      <c r="EH19" s="3" t="s">
        <v>38</v>
      </c>
      <c r="EI19" s="3">
        <v>1770</v>
      </c>
      <c r="EJ19" s="3">
        <v>0</v>
      </c>
      <c r="EK19" s="3">
        <f t="shared" si="11"/>
        <v>0</v>
      </c>
      <c r="EL19" s="3" t="s">
        <v>38</v>
      </c>
      <c r="EM19" s="3">
        <v>1200</v>
      </c>
      <c r="EN19" s="3">
        <v>0</v>
      </c>
      <c r="EO19" s="3">
        <f t="shared" si="12"/>
        <v>0</v>
      </c>
      <c r="EP19" s="3" t="s">
        <v>38</v>
      </c>
      <c r="EQ19" s="3">
        <v>1470.7</v>
      </c>
      <c r="ER19" s="3">
        <v>0</v>
      </c>
      <c r="ES19" s="3">
        <v>0</v>
      </c>
      <c r="ET19" s="3" t="s">
        <v>38</v>
      </c>
      <c r="EU19" s="3">
        <v>7000</v>
      </c>
      <c r="EV19" s="3">
        <v>0</v>
      </c>
      <c r="EW19" s="3">
        <f t="shared" si="13"/>
        <v>0</v>
      </c>
      <c r="EX19" s="3" t="s">
        <v>38</v>
      </c>
      <c r="EY19" s="3">
        <v>1031.7</v>
      </c>
      <c r="EZ19" s="3">
        <v>318.7</v>
      </c>
      <c r="FA19" s="3">
        <f>EZ19/EY19*100</f>
        <v>30.89076281864883</v>
      </c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</row>
    <row r="20" spans="1:169" ht="21.75" customHeight="1">
      <c r="A20" s="48" t="s">
        <v>42</v>
      </c>
      <c r="B20" s="33">
        <f t="shared" si="14"/>
        <v>1914889.8</v>
      </c>
      <c r="C20" s="33">
        <f t="shared" si="15"/>
        <v>15738.4</v>
      </c>
      <c r="D20" s="33">
        <f t="shared" si="16"/>
        <v>0.8218958605346376</v>
      </c>
      <c r="E20" s="43" t="s">
        <v>42</v>
      </c>
      <c r="F20" s="4">
        <v>10169.5</v>
      </c>
      <c r="G20" s="4">
        <v>4312</v>
      </c>
      <c r="H20" s="3">
        <f>G20/F20*100</f>
        <v>42.40129799891834</v>
      </c>
      <c r="I20" s="43" t="s">
        <v>42</v>
      </c>
      <c r="J20" s="9">
        <v>7411.4</v>
      </c>
      <c r="K20" s="9">
        <v>1630.3</v>
      </c>
      <c r="L20" s="3">
        <f>K20/J20*100</f>
        <v>21.997193512696658</v>
      </c>
      <c r="M20" s="4">
        <v>5184.4</v>
      </c>
      <c r="N20" s="3">
        <v>0</v>
      </c>
      <c r="O20" s="3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>
        <v>1571791</v>
      </c>
      <c r="AF20" s="4">
        <v>0</v>
      </c>
      <c r="AG20" s="3">
        <f t="shared" si="0"/>
        <v>0</v>
      </c>
      <c r="AH20" s="4">
        <v>1445.4</v>
      </c>
      <c r="AI20" s="4">
        <v>0</v>
      </c>
      <c r="AJ20" s="4">
        <v>0</v>
      </c>
      <c r="AK20" s="4">
        <v>644</v>
      </c>
      <c r="AL20" s="4">
        <v>143</v>
      </c>
      <c r="AM20" s="3">
        <f t="shared" si="1"/>
        <v>22.204968944099377</v>
      </c>
      <c r="AN20" s="4">
        <v>4328</v>
      </c>
      <c r="AO20" s="4">
        <v>0</v>
      </c>
      <c r="AP20" s="3">
        <f t="shared" si="2"/>
        <v>0</v>
      </c>
      <c r="AQ20" s="5" t="s">
        <v>42</v>
      </c>
      <c r="AR20" s="5" t="s">
        <v>8</v>
      </c>
      <c r="AS20" s="4">
        <v>873</v>
      </c>
      <c r="AT20" s="4">
        <v>291</v>
      </c>
      <c r="AU20" s="3">
        <f t="shared" si="3"/>
        <v>33.33333333333333</v>
      </c>
      <c r="AV20" s="7" t="s">
        <v>42</v>
      </c>
      <c r="AW20" s="7" t="s">
        <v>6</v>
      </c>
      <c r="AX20" s="4">
        <v>14838.3</v>
      </c>
      <c r="AY20" s="4">
        <v>994.9</v>
      </c>
      <c r="AZ20" s="3">
        <f t="shared" si="4"/>
        <v>6.704945984378265</v>
      </c>
      <c r="BA20" s="7" t="s">
        <v>42</v>
      </c>
      <c r="BB20" s="6" t="s">
        <v>17</v>
      </c>
      <c r="BC20" s="4">
        <v>14864.6</v>
      </c>
      <c r="BD20" s="4">
        <v>2561.7</v>
      </c>
      <c r="BE20" s="3">
        <f t="shared" si="5"/>
        <v>17.233561616188798</v>
      </c>
      <c r="BF20" s="3"/>
      <c r="BG20" s="3"/>
      <c r="BH20" s="3"/>
      <c r="BI20" s="3"/>
      <c r="BJ20" s="3"/>
      <c r="BK20" s="7" t="s">
        <v>42</v>
      </c>
      <c r="BL20" s="6" t="s">
        <v>16</v>
      </c>
      <c r="BM20" s="4">
        <v>1427.8</v>
      </c>
      <c r="BN20" s="4">
        <v>0</v>
      </c>
      <c r="BO20" s="4">
        <v>0</v>
      </c>
      <c r="BP20" s="7" t="s">
        <v>42</v>
      </c>
      <c r="BQ20" s="7" t="s">
        <v>26</v>
      </c>
      <c r="BR20" s="4">
        <v>7100</v>
      </c>
      <c r="BS20" s="4">
        <v>174.6</v>
      </c>
      <c r="BT20" s="3">
        <f t="shared" si="17"/>
        <v>2.459154929577465</v>
      </c>
      <c r="BU20" s="7" t="s">
        <v>42</v>
      </c>
      <c r="BV20" s="7" t="s">
        <v>3</v>
      </c>
      <c r="BW20" s="4">
        <v>13290.2</v>
      </c>
      <c r="BX20" s="4">
        <v>0</v>
      </c>
      <c r="BY20" s="3">
        <f t="shared" si="6"/>
        <v>0</v>
      </c>
      <c r="BZ20" s="7" t="s">
        <v>42</v>
      </c>
      <c r="CA20" s="7" t="s">
        <v>7</v>
      </c>
      <c r="CB20" s="4">
        <v>2407.3</v>
      </c>
      <c r="CC20" s="4">
        <v>0</v>
      </c>
      <c r="CD20" s="3">
        <f t="shared" si="7"/>
        <v>0</v>
      </c>
      <c r="CE20" s="7" t="s">
        <v>42</v>
      </c>
      <c r="CF20" s="7" t="s">
        <v>15</v>
      </c>
      <c r="CG20" s="4">
        <v>12500</v>
      </c>
      <c r="CH20" s="4">
        <v>0</v>
      </c>
      <c r="CI20" s="3">
        <f t="shared" si="8"/>
        <v>0</v>
      </c>
      <c r="CJ20" s="7" t="s">
        <v>42</v>
      </c>
      <c r="CK20" s="7" t="s">
        <v>27</v>
      </c>
      <c r="CL20" s="4">
        <v>14986.2</v>
      </c>
      <c r="CM20" s="4">
        <v>0</v>
      </c>
      <c r="CN20" s="4">
        <v>0</v>
      </c>
      <c r="CO20" s="7"/>
      <c r="CP20" s="7"/>
      <c r="CQ20" s="3"/>
      <c r="CR20" s="3"/>
      <c r="CS20" s="3"/>
      <c r="CT20" s="7" t="s">
        <v>42</v>
      </c>
      <c r="CU20" s="7" t="s">
        <v>13</v>
      </c>
      <c r="CV20" s="4">
        <v>4374.9</v>
      </c>
      <c r="CW20" s="4">
        <v>0</v>
      </c>
      <c r="CX20" s="4">
        <v>0</v>
      </c>
      <c r="CY20" s="6" t="s">
        <v>42</v>
      </c>
      <c r="CZ20" s="6" t="s">
        <v>12</v>
      </c>
      <c r="DA20" s="4">
        <v>5579.6</v>
      </c>
      <c r="DB20" s="4">
        <v>0</v>
      </c>
      <c r="DC20" s="3">
        <f t="shared" si="9"/>
        <v>0</v>
      </c>
      <c r="DD20" s="6" t="s">
        <v>42</v>
      </c>
      <c r="DE20" s="6" t="s">
        <v>14</v>
      </c>
      <c r="DF20" s="4">
        <v>742</v>
      </c>
      <c r="DG20" s="4">
        <v>0</v>
      </c>
      <c r="DH20" s="4">
        <v>0</v>
      </c>
      <c r="DI20" s="7" t="s">
        <v>42</v>
      </c>
      <c r="DJ20" s="7" t="s">
        <v>10</v>
      </c>
      <c r="DK20" s="4">
        <v>7748.2</v>
      </c>
      <c r="DL20" s="4">
        <v>0</v>
      </c>
      <c r="DM20" s="3">
        <f t="shared" si="18"/>
        <v>0</v>
      </c>
      <c r="DN20" s="7"/>
      <c r="DO20" s="7"/>
      <c r="DP20" s="3"/>
      <c r="DQ20" s="3"/>
      <c r="DR20" s="3"/>
      <c r="DS20" s="7" t="s">
        <v>42</v>
      </c>
      <c r="DT20" s="7" t="s">
        <v>9</v>
      </c>
      <c r="DU20" s="4">
        <v>152064</v>
      </c>
      <c r="DV20" s="4">
        <v>0</v>
      </c>
      <c r="DW20" s="3">
        <f t="shared" si="10"/>
        <v>0</v>
      </c>
      <c r="DX20" s="3"/>
      <c r="DY20" s="3"/>
      <c r="DZ20" s="3"/>
      <c r="EA20" s="3" t="s">
        <v>42</v>
      </c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 t="s">
        <v>42</v>
      </c>
      <c r="EQ20" s="3"/>
      <c r="ER20" s="3"/>
      <c r="ES20" s="3"/>
      <c r="ET20" s="3" t="s">
        <v>42</v>
      </c>
      <c r="EU20" s="3">
        <v>7000</v>
      </c>
      <c r="EV20" s="3">
        <v>0</v>
      </c>
      <c r="EW20" s="3">
        <f t="shared" si="13"/>
        <v>0</v>
      </c>
      <c r="EX20" s="3" t="s">
        <v>42</v>
      </c>
      <c r="EY20" s="3"/>
      <c r="EZ20" s="3"/>
      <c r="FA20" s="3"/>
      <c r="FB20" s="3" t="s">
        <v>42</v>
      </c>
      <c r="FC20" s="3">
        <v>54120</v>
      </c>
      <c r="FD20" s="3">
        <v>5630.9</v>
      </c>
      <c r="FE20" s="3">
        <f>FD20/FC20*100</f>
        <v>10.404471544715447</v>
      </c>
      <c r="FF20" s="3" t="s">
        <v>42</v>
      </c>
      <c r="FG20" s="3"/>
      <c r="FH20" s="3"/>
      <c r="FI20" s="3"/>
      <c r="FJ20" s="3"/>
      <c r="FK20" s="3"/>
      <c r="FL20" s="3"/>
      <c r="FM20" s="3"/>
    </row>
    <row r="21" spans="1:169" ht="24" customHeight="1">
      <c r="A21" s="48" t="s">
        <v>47</v>
      </c>
      <c r="B21" s="33">
        <f t="shared" si="14"/>
        <v>182426.9</v>
      </c>
      <c r="C21" s="33">
        <f t="shared" si="15"/>
        <v>15973.599999999999</v>
      </c>
      <c r="D21" s="33">
        <f t="shared" si="16"/>
        <v>8.75616479806432</v>
      </c>
      <c r="E21" s="43" t="s">
        <v>47</v>
      </c>
      <c r="F21" s="4">
        <v>3389.8</v>
      </c>
      <c r="G21" s="4">
        <v>3389.8</v>
      </c>
      <c r="H21" s="3">
        <f>G21/F21*100</f>
        <v>100</v>
      </c>
      <c r="I21" s="43" t="s">
        <v>47</v>
      </c>
      <c r="J21" s="9">
        <v>17276.7</v>
      </c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>
        <v>1465.2</v>
      </c>
      <c r="AI21" s="4">
        <v>0</v>
      </c>
      <c r="AJ21" s="4">
        <v>0</v>
      </c>
      <c r="AK21" s="4">
        <v>41.7</v>
      </c>
      <c r="AL21" s="4">
        <v>12.5</v>
      </c>
      <c r="AM21" s="3">
        <f t="shared" si="1"/>
        <v>29.976019184652277</v>
      </c>
      <c r="AN21" s="4">
        <v>3500</v>
      </c>
      <c r="AO21" s="4">
        <v>0</v>
      </c>
      <c r="AP21" s="3">
        <f t="shared" si="2"/>
        <v>0</v>
      </c>
      <c r="AQ21" s="5"/>
      <c r="AR21" s="5"/>
      <c r="AS21" s="3"/>
      <c r="AT21" s="3"/>
      <c r="AU21" s="3"/>
      <c r="AV21" s="7" t="s">
        <v>47</v>
      </c>
      <c r="AW21" s="7" t="s">
        <v>6</v>
      </c>
      <c r="AX21" s="4">
        <v>82882.5</v>
      </c>
      <c r="AY21" s="4">
        <v>0</v>
      </c>
      <c r="AZ21" s="3">
        <f t="shared" si="4"/>
        <v>0</v>
      </c>
      <c r="BA21" s="6" t="s">
        <v>47</v>
      </c>
      <c r="BB21" s="6" t="s">
        <v>17</v>
      </c>
      <c r="BC21" s="4"/>
      <c r="BD21" s="4"/>
      <c r="BE21" s="3"/>
      <c r="BF21" s="3"/>
      <c r="BG21" s="3"/>
      <c r="BH21" s="3"/>
      <c r="BI21" s="3"/>
      <c r="BJ21" s="3"/>
      <c r="BK21" s="7"/>
      <c r="BL21" s="6"/>
      <c r="BM21" s="3"/>
      <c r="BN21" s="3"/>
      <c r="BO21" s="3"/>
      <c r="BP21" s="3"/>
      <c r="BQ21" s="3"/>
      <c r="BR21" s="3"/>
      <c r="BS21" s="3"/>
      <c r="BT21" s="3"/>
      <c r="BU21" s="7"/>
      <c r="BV21" s="7"/>
      <c r="BW21" s="3"/>
      <c r="BX21" s="3"/>
      <c r="BY21" s="3"/>
      <c r="BZ21" s="7" t="s">
        <v>47</v>
      </c>
      <c r="CA21" s="7" t="s">
        <v>7</v>
      </c>
      <c r="CB21" s="4">
        <v>249</v>
      </c>
      <c r="CC21" s="4">
        <v>0</v>
      </c>
      <c r="CD21" s="3">
        <f t="shared" si="7"/>
        <v>0</v>
      </c>
      <c r="CE21" s="7" t="s">
        <v>47</v>
      </c>
      <c r="CF21" s="7" t="s">
        <v>15</v>
      </c>
      <c r="CG21" s="4">
        <v>2500</v>
      </c>
      <c r="CH21" s="4">
        <v>0</v>
      </c>
      <c r="CI21" s="3">
        <f t="shared" si="8"/>
        <v>0</v>
      </c>
      <c r="CJ21" s="7" t="s">
        <v>47</v>
      </c>
      <c r="CK21" s="7" t="s">
        <v>27</v>
      </c>
      <c r="CL21" s="4">
        <v>5000</v>
      </c>
      <c r="CM21" s="4">
        <v>0</v>
      </c>
      <c r="CN21" s="4">
        <v>0</v>
      </c>
      <c r="CO21" s="7"/>
      <c r="CP21" s="7"/>
      <c r="CQ21" s="3"/>
      <c r="CR21" s="3"/>
      <c r="CS21" s="3"/>
      <c r="CT21" s="7" t="s">
        <v>47</v>
      </c>
      <c r="CU21" s="7" t="s">
        <v>13</v>
      </c>
      <c r="CV21" s="4">
        <v>2102.4</v>
      </c>
      <c r="CW21" s="4">
        <v>0</v>
      </c>
      <c r="CX21" s="4">
        <v>0</v>
      </c>
      <c r="CY21" s="6"/>
      <c r="CZ21" s="6"/>
      <c r="DA21" s="3"/>
      <c r="DB21" s="3"/>
      <c r="DC21" s="3"/>
      <c r="DD21" s="6" t="s">
        <v>47</v>
      </c>
      <c r="DE21" s="6" t="s">
        <v>14</v>
      </c>
      <c r="DF21" s="4">
        <v>1814</v>
      </c>
      <c r="DG21" s="4">
        <v>0</v>
      </c>
      <c r="DH21" s="4">
        <v>0</v>
      </c>
      <c r="DI21" s="7" t="s">
        <v>47</v>
      </c>
      <c r="DJ21" s="7" t="s">
        <v>10</v>
      </c>
      <c r="DK21" s="4">
        <v>872.8</v>
      </c>
      <c r="DL21" s="4">
        <v>0</v>
      </c>
      <c r="DM21" s="3">
        <f t="shared" si="18"/>
        <v>0</v>
      </c>
      <c r="DN21" s="7"/>
      <c r="DO21" s="7"/>
      <c r="DP21" s="3"/>
      <c r="DQ21" s="3"/>
      <c r="DR21" s="3"/>
      <c r="DS21" s="7" t="s">
        <v>47</v>
      </c>
      <c r="DT21" s="7" t="s">
        <v>9</v>
      </c>
      <c r="DU21" s="4">
        <v>54332.8</v>
      </c>
      <c r="DV21" s="4">
        <v>12571.3</v>
      </c>
      <c r="DW21" s="3">
        <f t="shared" si="10"/>
        <v>23.13758908062901</v>
      </c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 t="s">
        <v>47</v>
      </c>
      <c r="EU21" s="3">
        <v>7000</v>
      </c>
      <c r="EV21" s="3">
        <v>0</v>
      </c>
      <c r="EW21" s="3">
        <f t="shared" si="13"/>
        <v>0</v>
      </c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</row>
    <row r="22" spans="1:169" ht="21.75" customHeight="1">
      <c r="A22" s="48" t="s">
        <v>53</v>
      </c>
      <c r="B22" s="33">
        <f t="shared" si="14"/>
        <v>405338.19999999995</v>
      </c>
      <c r="C22" s="33">
        <f t="shared" si="15"/>
        <v>52620.1</v>
      </c>
      <c r="D22" s="33">
        <f t="shared" si="16"/>
        <v>12.98177669906266</v>
      </c>
      <c r="E22" s="43" t="s">
        <v>53</v>
      </c>
      <c r="F22" s="4">
        <v>10169.5</v>
      </c>
      <c r="G22" s="4">
        <v>7786.6</v>
      </c>
      <c r="H22" s="3">
        <f>G22/F22*100</f>
        <v>76.5681695265254</v>
      </c>
      <c r="I22" s="43" t="s">
        <v>53</v>
      </c>
      <c r="J22" s="9">
        <v>24750.5</v>
      </c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>
        <v>255559.8</v>
      </c>
      <c r="AF22" s="3">
        <v>24621.1</v>
      </c>
      <c r="AG22" s="3">
        <f t="shared" si="0"/>
        <v>9.634183467039808</v>
      </c>
      <c r="AH22" s="3"/>
      <c r="AI22" s="3"/>
      <c r="AJ22" s="3"/>
      <c r="AK22" s="4">
        <v>548.8</v>
      </c>
      <c r="AL22" s="4">
        <v>0</v>
      </c>
      <c r="AM22" s="3">
        <f t="shared" si="1"/>
        <v>0</v>
      </c>
      <c r="AN22" s="4">
        <v>2553.8</v>
      </c>
      <c r="AO22" s="4">
        <v>0</v>
      </c>
      <c r="AP22" s="3">
        <f t="shared" si="2"/>
        <v>0</v>
      </c>
      <c r="AQ22" s="5" t="s">
        <v>53</v>
      </c>
      <c r="AR22" s="5" t="s">
        <v>8</v>
      </c>
      <c r="AS22" s="4"/>
      <c r="AT22" s="4"/>
      <c r="AU22" s="3"/>
      <c r="AV22" s="7" t="s">
        <v>53</v>
      </c>
      <c r="AW22" s="7" t="s">
        <v>6</v>
      </c>
      <c r="AX22" s="4">
        <v>10185.7</v>
      </c>
      <c r="AY22" s="4">
        <v>8049.4</v>
      </c>
      <c r="AZ22" s="3">
        <f t="shared" si="4"/>
        <v>79.02647829800603</v>
      </c>
      <c r="BA22" s="7" t="s">
        <v>53</v>
      </c>
      <c r="BB22" s="6" t="s">
        <v>17</v>
      </c>
      <c r="BC22" s="4">
        <v>4526.9</v>
      </c>
      <c r="BD22" s="4">
        <v>0</v>
      </c>
      <c r="BE22" s="3">
        <f t="shared" si="5"/>
        <v>0</v>
      </c>
      <c r="BF22" s="3"/>
      <c r="BG22" s="3"/>
      <c r="BH22" s="3"/>
      <c r="BI22" s="3"/>
      <c r="BJ22" s="3"/>
      <c r="BK22" s="7" t="s">
        <v>53</v>
      </c>
      <c r="BL22" s="6" t="s">
        <v>16</v>
      </c>
      <c r="BM22" s="4">
        <v>496.6</v>
      </c>
      <c r="BN22" s="4">
        <v>0</v>
      </c>
      <c r="BO22" s="4">
        <v>0</v>
      </c>
      <c r="BP22" s="3"/>
      <c r="BQ22" s="3"/>
      <c r="BR22" s="3"/>
      <c r="BS22" s="3"/>
      <c r="BT22" s="3"/>
      <c r="BU22" s="7" t="s">
        <v>53</v>
      </c>
      <c r="BV22" s="7" t="s">
        <v>3</v>
      </c>
      <c r="BW22" s="4">
        <v>2168</v>
      </c>
      <c r="BX22" s="4">
        <v>0</v>
      </c>
      <c r="BY22" s="3">
        <f t="shared" si="6"/>
        <v>0</v>
      </c>
      <c r="BZ22" s="7" t="s">
        <v>53</v>
      </c>
      <c r="CA22" s="7" t="s">
        <v>7</v>
      </c>
      <c r="CB22" s="4">
        <v>1536</v>
      </c>
      <c r="CC22" s="4">
        <v>0</v>
      </c>
      <c r="CD22" s="3">
        <f t="shared" si="7"/>
        <v>0</v>
      </c>
      <c r="CE22" s="7" t="s">
        <v>53</v>
      </c>
      <c r="CF22" s="7" t="s">
        <v>15</v>
      </c>
      <c r="CG22" s="4">
        <v>10000</v>
      </c>
      <c r="CH22" s="4">
        <v>0</v>
      </c>
      <c r="CI22" s="3">
        <f t="shared" si="8"/>
        <v>0</v>
      </c>
      <c r="CJ22" s="7" t="s">
        <v>53</v>
      </c>
      <c r="CK22" s="7" t="s">
        <v>27</v>
      </c>
      <c r="CL22" s="4">
        <v>9227.6</v>
      </c>
      <c r="CM22" s="4">
        <v>0</v>
      </c>
      <c r="CN22" s="4">
        <v>0</v>
      </c>
      <c r="CO22" s="7" t="s">
        <v>53</v>
      </c>
      <c r="CP22" s="7" t="s">
        <v>33</v>
      </c>
      <c r="CQ22" s="4">
        <v>685.6</v>
      </c>
      <c r="CR22" s="4">
        <v>0</v>
      </c>
      <c r="CS22" s="4">
        <v>0</v>
      </c>
      <c r="CT22" s="7" t="s">
        <v>53</v>
      </c>
      <c r="CU22" s="7" t="s">
        <v>13</v>
      </c>
      <c r="CV22" s="4">
        <v>1421.3</v>
      </c>
      <c r="CW22" s="4">
        <v>0</v>
      </c>
      <c r="CX22" s="4">
        <v>0</v>
      </c>
      <c r="CY22" s="6" t="s">
        <v>53</v>
      </c>
      <c r="CZ22" s="6" t="s">
        <v>12</v>
      </c>
      <c r="DA22" s="4">
        <v>708</v>
      </c>
      <c r="DB22" s="4">
        <v>0</v>
      </c>
      <c r="DC22" s="3">
        <f t="shared" si="9"/>
        <v>0</v>
      </c>
      <c r="DD22" s="6" t="s">
        <v>53</v>
      </c>
      <c r="DE22" s="6" t="s">
        <v>14</v>
      </c>
      <c r="DF22" s="4">
        <v>7424</v>
      </c>
      <c r="DG22" s="4">
        <v>0</v>
      </c>
      <c r="DH22" s="4">
        <v>0</v>
      </c>
      <c r="DI22" s="7" t="s">
        <v>53</v>
      </c>
      <c r="DJ22" s="7" t="s">
        <v>10</v>
      </c>
      <c r="DK22" s="4">
        <v>7482.9</v>
      </c>
      <c r="DL22" s="4">
        <v>1500</v>
      </c>
      <c r="DM22" s="3">
        <f t="shared" si="18"/>
        <v>20.045704205588745</v>
      </c>
      <c r="DN22" s="7"/>
      <c r="DO22" s="7"/>
      <c r="DP22" s="3"/>
      <c r="DQ22" s="3"/>
      <c r="DR22" s="3"/>
      <c r="DS22" s="7" t="s">
        <v>53</v>
      </c>
      <c r="DT22" s="7" t="s">
        <v>9</v>
      </c>
      <c r="DU22" s="4">
        <v>38110</v>
      </c>
      <c r="DV22" s="4">
        <v>10663</v>
      </c>
      <c r="DW22" s="3">
        <f t="shared" si="10"/>
        <v>27.979532930989244</v>
      </c>
      <c r="DX22" s="4">
        <v>3323.9</v>
      </c>
      <c r="DY22" s="4">
        <v>0</v>
      </c>
      <c r="DZ22" s="4">
        <v>0</v>
      </c>
      <c r="EA22" s="3"/>
      <c r="EB22" s="3"/>
      <c r="EC22" s="3"/>
      <c r="ED22" s="3"/>
      <c r="EE22" s="3"/>
      <c r="EF22" s="3"/>
      <c r="EG22" s="3"/>
      <c r="EH22" s="3" t="s">
        <v>53</v>
      </c>
      <c r="EI22" s="3">
        <v>3985.5</v>
      </c>
      <c r="EJ22" s="3">
        <v>0</v>
      </c>
      <c r="EK22" s="3">
        <f t="shared" si="11"/>
        <v>0</v>
      </c>
      <c r="EL22" s="3" t="s">
        <v>53</v>
      </c>
      <c r="EM22" s="3">
        <v>2702</v>
      </c>
      <c r="EN22" s="3">
        <v>0</v>
      </c>
      <c r="EO22" s="3">
        <f t="shared" si="12"/>
        <v>0</v>
      </c>
      <c r="EP22" s="3" t="s">
        <v>53</v>
      </c>
      <c r="EQ22" s="3">
        <v>771.8</v>
      </c>
      <c r="ER22" s="3">
        <v>0</v>
      </c>
      <c r="ES22" s="3">
        <v>0</v>
      </c>
      <c r="ET22" s="3" t="s">
        <v>53</v>
      </c>
      <c r="EU22" s="3">
        <v>7000</v>
      </c>
      <c r="EV22" s="3">
        <v>0</v>
      </c>
      <c r="EW22" s="3">
        <f t="shared" si="13"/>
        <v>0</v>
      </c>
      <c r="EX22" s="3"/>
      <c r="EY22" s="3"/>
      <c r="EZ22" s="3"/>
      <c r="FA22" s="3"/>
      <c r="FB22" s="3"/>
      <c r="FC22" s="3"/>
      <c r="FD22" s="3"/>
      <c r="FE22" s="3"/>
      <c r="FF22" s="3" t="s">
        <v>53</v>
      </c>
      <c r="FG22" s="3"/>
      <c r="FH22" s="3"/>
      <c r="FI22" s="3"/>
      <c r="FJ22" s="3"/>
      <c r="FK22" s="3"/>
      <c r="FL22" s="3"/>
      <c r="FM22" s="3"/>
    </row>
    <row r="23" spans="1:169" ht="21.75" customHeight="1">
      <c r="A23" s="48" t="s">
        <v>43</v>
      </c>
      <c r="B23" s="33">
        <f t="shared" si="14"/>
        <v>2363398.1000000006</v>
      </c>
      <c r="C23" s="33">
        <f t="shared" si="15"/>
        <v>20015.9</v>
      </c>
      <c r="D23" s="33">
        <f t="shared" si="16"/>
        <v>0.8469119104394641</v>
      </c>
      <c r="E23" s="43" t="s">
        <v>43</v>
      </c>
      <c r="F23" s="4">
        <v>10169.5</v>
      </c>
      <c r="G23" s="4"/>
      <c r="H23" s="3"/>
      <c r="I23" s="43" t="s">
        <v>43</v>
      </c>
      <c r="J23" s="9">
        <v>15041.5</v>
      </c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">
        <v>2021219.9</v>
      </c>
      <c r="AF23" s="4">
        <v>3754.7</v>
      </c>
      <c r="AG23" s="3">
        <f t="shared" si="0"/>
        <v>0.18576405268917054</v>
      </c>
      <c r="AH23" s="3"/>
      <c r="AI23" s="3"/>
      <c r="AJ23" s="3"/>
      <c r="AK23" s="4">
        <v>559.5</v>
      </c>
      <c r="AL23" s="4">
        <v>0</v>
      </c>
      <c r="AM23" s="3">
        <f t="shared" si="1"/>
        <v>0</v>
      </c>
      <c r="AN23" s="4">
        <v>9391.3</v>
      </c>
      <c r="AO23" s="4">
        <v>0</v>
      </c>
      <c r="AP23" s="3">
        <f t="shared" si="2"/>
        <v>0</v>
      </c>
      <c r="AQ23" s="5" t="s">
        <v>43</v>
      </c>
      <c r="AR23" s="5" t="s">
        <v>8</v>
      </c>
      <c r="AS23" s="4">
        <v>9573.3</v>
      </c>
      <c r="AT23" s="4">
        <v>3891.6</v>
      </c>
      <c r="AU23" s="3">
        <f t="shared" si="3"/>
        <v>40.65055936824293</v>
      </c>
      <c r="AV23" s="10" t="s">
        <v>43</v>
      </c>
      <c r="AW23" s="7" t="s">
        <v>6</v>
      </c>
      <c r="AX23" s="4">
        <v>17908.5</v>
      </c>
      <c r="AY23" s="4">
        <v>0</v>
      </c>
      <c r="AZ23" s="3">
        <f t="shared" si="4"/>
        <v>0</v>
      </c>
      <c r="BA23" s="6" t="s">
        <v>43</v>
      </c>
      <c r="BB23" s="6" t="s">
        <v>17</v>
      </c>
      <c r="BC23" s="4">
        <v>26184.6</v>
      </c>
      <c r="BD23" s="4">
        <v>0</v>
      </c>
      <c r="BE23" s="3">
        <f t="shared" si="5"/>
        <v>0</v>
      </c>
      <c r="BF23" s="3"/>
      <c r="BG23" s="3"/>
      <c r="BH23" s="3"/>
      <c r="BI23" s="3"/>
      <c r="BJ23" s="3"/>
      <c r="BK23" s="7" t="s">
        <v>43</v>
      </c>
      <c r="BL23" s="6" t="s">
        <v>16</v>
      </c>
      <c r="BM23" s="4">
        <v>333.7</v>
      </c>
      <c r="BN23" s="4">
        <v>0</v>
      </c>
      <c r="BO23" s="4">
        <v>0</v>
      </c>
      <c r="BP23" s="3"/>
      <c r="BQ23" s="3"/>
      <c r="BR23" s="3"/>
      <c r="BS23" s="3"/>
      <c r="BT23" s="3"/>
      <c r="BU23" s="7" t="s">
        <v>43</v>
      </c>
      <c r="BV23" s="7" t="s">
        <v>3</v>
      </c>
      <c r="BW23" s="4">
        <v>4159.9</v>
      </c>
      <c r="BX23" s="4">
        <v>0</v>
      </c>
      <c r="BY23" s="3">
        <f t="shared" si="6"/>
        <v>0</v>
      </c>
      <c r="BZ23" s="7" t="s">
        <v>43</v>
      </c>
      <c r="CA23" s="7" t="s">
        <v>7</v>
      </c>
      <c r="CB23" s="4">
        <v>2232.6</v>
      </c>
      <c r="CC23" s="4">
        <v>0</v>
      </c>
      <c r="CD23" s="3">
        <f t="shared" si="7"/>
        <v>0</v>
      </c>
      <c r="CE23" s="7" t="s">
        <v>43</v>
      </c>
      <c r="CF23" s="7" t="s">
        <v>15</v>
      </c>
      <c r="CG23" s="4">
        <v>20000</v>
      </c>
      <c r="CH23" s="4">
        <v>0</v>
      </c>
      <c r="CI23" s="3">
        <f t="shared" si="8"/>
        <v>0</v>
      </c>
      <c r="CJ23" s="7" t="s">
        <v>43</v>
      </c>
      <c r="CK23" s="7" t="s">
        <v>27</v>
      </c>
      <c r="CL23" s="4">
        <v>24773.8</v>
      </c>
      <c r="CM23" s="4">
        <v>0</v>
      </c>
      <c r="CN23" s="4">
        <v>0</v>
      </c>
      <c r="CO23" s="7" t="s">
        <v>43</v>
      </c>
      <c r="CP23" s="7" t="s">
        <v>33</v>
      </c>
      <c r="CQ23" s="4">
        <v>0</v>
      </c>
      <c r="CR23" s="4">
        <v>0</v>
      </c>
      <c r="CS23" s="4">
        <v>0</v>
      </c>
      <c r="CT23" s="7" t="s">
        <v>43</v>
      </c>
      <c r="CU23" s="7" t="s">
        <v>13</v>
      </c>
      <c r="CV23" s="4">
        <v>1508.2</v>
      </c>
      <c r="CW23" s="4">
        <v>0</v>
      </c>
      <c r="CX23" s="4">
        <v>0</v>
      </c>
      <c r="CY23" s="6"/>
      <c r="CZ23" s="6"/>
      <c r="DA23" s="3"/>
      <c r="DB23" s="3"/>
      <c r="DC23" s="3"/>
      <c r="DD23" s="6" t="s">
        <v>43</v>
      </c>
      <c r="DE23" s="6" t="s">
        <v>14</v>
      </c>
      <c r="DF23" s="4">
        <v>1485</v>
      </c>
      <c r="DG23" s="4">
        <v>0</v>
      </c>
      <c r="DH23" s="4">
        <v>0</v>
      </c>
      <c r="DI23" s="7" t="s">
        <v>43</v>
      </c>
      <c r="DJ23" s="7" t="s">
        <v>10</v>
      </c>
      <c r="DK23" s="4">
        <v>10362.3</v>
      </c>
      <c r="DL23" s="4">
        <v>7760</v>
      </c>
      <c r="DM23" s="3">
        <f t="shared" si="18"/>
        <v>74.88684944462138</v>
      </c>
      <c r="DN23" s="7"/>
      <c r="DO23" s="7"/>
      <c r="DP23" s="3"/>
      <c r="DQ23" s="3"/>
      <c r="DR23" s="3"/>
      <c r="DS23" s="7" t="s">
        <v>43</v>
      </c>
      <c r="DT23" s="7" t="s">
        <v>9</v>
      </c>
      <c r="DU23" s="4">
        <v>175745.2</v>
      </c>
      <c r="DV23" s="4">
        <v>4609.6</v>
      </c>
      <c r="DW23" s="3">
        <f t="shared" si="10"/>
        <v>2.622888135778388</v>
      </c>
      <c r="DX23" s="3"/>
      <c r="DY23" s="3"/>
      <c r="DZ23" s="3"/>
      <c r="EA23" s="3" t="s">
        <v>43</v>
      </c>
      <c r="EB23" s="3">
        <v>339.1</v>
      </c>
      <c r="EC23" s="3"/>
      <c r="ED23" s="3"/>
      <c r="EE23" s="3"/>
      <c r="EF23" s="3"/>
      <c r="EG23" s="3"/>
      <c r="EH23" s="3" t="s">
        <v>43</v>
      </c>
      <c r="EI23" s="3">
        <v>1386.5</v>
      </c>
      <c r="EJ23" s="3">
        <v>0</v>
      </c>
      <c r="EK23" s="3">
        <f t="shared" si="11"/>
        <v>0</v>
      </c>
      <c r="EL23" s="3" t="s">
        <v>43</v>
      </c>
      <c r="EM23" s="3">
        <v>940</v>
      </c>
      <c r="EN23" s="3">
        <v>0</v>
      </c>
      <c r="EO23" s="3">
        <f t="shared" si="12"/>
        <v>0</v>
      </c>
      <c r="EP23" s="3"/>
      <c r="EQ23" s="3"/>
      <c r="ER23" s="3"/>
      <c r="ES23" s="3"/>
      <c r="ET23" s="3" t="s">
        <v>43</v>
      </c>
      <c r="EU23" s="3">
        <v>7000</v>
      </c>
      <c r="EV23" s="3">
        <v>0</v>
      </c>
      <c r="EW23" s="3">
        <f t="shared" si="13"/>
        <v>0</v>
      </c>
      <c r="EX23" s="3"/>
      <c r="EY23" s="3"/>
      <c r="EZ23" s="3"/>
      <c r="FA23" s="3"/>
      <c r="FB23" s="3"/>
      <c r="FC23" s="3"/>
      <c r="FD23" s="3"/>
      <c r="FE23" s="3"/>
      <c r="FF23" s="3" t="s">
        <v>43</v>
      </c>
      <c r="FG23" s="3">
        <v>3083.7</v>
      </c>
      <c r="FH23" s="3">
        <v>0</v>
      </c>
      <c r="FI23" s="3">
        <v>0</v>
      </c>
      <c r="FJ23" s="3"/>
      <c r="FK23" s="3"/>
      <c r="FL23" s="3"/>
      <c r="FM23" s="3"/>
    </row>
    <row r="24" spans="1:169" ht="21" customHeight="1">
      <c r="A24" s="48" t="s">
        <v>44</v>
      </c>
      <c r="B24" s="33">
        <f t="shared" si="14"/>
        <v>746622.3</v>
      </c>
      <c r="C24" s="33">
        <f t="shared" si="15"/>
        <v>87096.5</v>
      </c>
      <c r="D24" s="33">
        <f t="shared" si="16"/>
        <v>11.66540297550716</v>
      </c>
      <c r="E24" s="43" t="s">
        <v>44</v>
      </c>
      <c r="F24" s="4">
        <v>8474.6</v>
      </c>
      <c r="G24" s="9"/>
      <c r="H24" s="3"/>
      <c r="I24" s="43" t="s">
        <v>44</v>
      </c>
      <c r="J24" s="9">
        <v>38580.4</v>
      </c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>
        <v>447488.1</v>
      </c>
      <c r="AF24" s="4">
        <v>11551.5</v>
      </c>
      <c r="AG24" s="3">
        <f t="shared" si="0"/>
        <v>2.58140942742388</v>
      </c>
      <c r="AH24" s="4">
        <v>3484.8</v>
      </c>
      <c r="AI24" s="4">
        <v>0</v>
      </c>
      <c r="AJ24" s="4">
        <v>0</v>
      </c>
      <c r="AK24" s="4">
        <v>302.4</v>
      </c>
      <c r="AL24" s="9">
        <v>0</v>
      </c>
      <c r="AM24" s="3">
        <f t="shared" si="1"/>
        <v>0</v>
      </c>
      <c r="AN24" s="4">
        <v>4579.2</v>
      </c>
      <c r="AO24" s="9">
        <v>1358</v>
      </c>
      <c r="AP24" s="3">
        <f t="shared" si="2"/>
        <v>29.655835080363385</v>
      </c>
      <c r="AQ24" s="5"/>
      <c r="AR24" s="5"/>
      <c r="AS24" s="3"/>
      <c r="AT24" s="3"/>
      <c r="AU24" s="3"/>
      <c r="AV24" s="10" t="s">
        <v>44</v>
      </c>
      <c r="AW24" s="7" t="s">
        <v>6</v>
      </c>
      <c r="AX24" s="4">
        <v>26137.4</v>
      </c>
      <c r="AY24" s="9">
        <v>0</v>
      </c>
      <c r="AZ24" s="3">
        <f t="shared" si="4"/>
        <v>0</v>
      </c>
      <c r="BA24" s="6" t="s">
        <v>44</v>
      </c>
      <c r="BB24" s="6" t="s">
        <v>17</v>
      </c>
      <c r="BC24" s="4">
        <v>1413.6</v>
      </c>
      <c r="BD24" s="9">
        <v>0</v>
      </c>
      <c r="BE24" s="3">
        <f t="shared" si="5"/>
        <v>0</v>
      </c>
      <c r="BF24" s="3"/>
      <c r="BG24" s="3"/>
      <c r="BH24" s="3"/>
      <c r="BI24" s="3"/>
      <c r="BJ24" s="3"/>
      <c r="BK24" s="7" t="s">
        <v>44</v>
      </c>
      <c r="BL24" s="6" t="s">
        <v>16</v>
      </c>
      <c r="BM24" s="4">
        <v>772.1</v>
      </c>
      <c r="BN24" s="9">
        <v>0</v>
      </c>
      <c r="BO24" s="4">
        <v>0</v>
      </c>
      <c r="BP24" s="7" t="s">
        <v>44</v>
      </c>
      <c r="BQ24" s="7" t="s">
        <v>26</v>
      </c>
      <c r="BR24" s="4">
        <v>3439.8</v>
      </c>
      <c r="BS24" s="9">
        <v>0</v>
      </c>
      <c r="BT24" s="3">
        <f t="shared" si="17"/>
        <v>0</v>
      </c>
      <c r="BU24" s="7" t="s">
        <v>44</v>
      </c>
      <c r="BV24" s="7" t="s">
        <v>3</v>
      </c>
      <c r="BW24" s="4">
        <v>2024.1</v>
      </c>
      <c r="BX24" s="9">
        <v>0</v>
      </c>
      <c r="BY24" s="3">
        <f t="shared" si="6"/>
        <v>0</v>
      </c>
      <c r="BZ24" s="7" t="s">
        <v>44</v>
      </c>
      <c r="CA24" s="7" t="s">
        <v>7</v>
      </c>
      <c r="CB24" s="4">
        <v>2224.4</v>
      </c>
      <c r="CC24" s="9">
        <v>0</v>
      </c>
      <c r="CD24" s="3">
        <f t="shared" si="7"/>
        <v>0</v>
      </c>
      <c r="CE24" s="7" t="s">
        <v>44</v>
      </c>
      <c r="CF24" s="7" t="s">
        <v>15</v>
      </c>
      <c r="CG24" s="4">
        <v>10000</v>
      </c>
      <c r="CH24" s="9">
        <v>0</v>
      </c>
      <c r="CI24" s="3">
        <f t="shared" si="8"/>
        <v>0</v>
      </c>
      <c r="CJ24" s="7"/>
      <c r="CK24" s="7"/>
      <c r="CL24" s="3"/>
      <c r="CM24" s="3"/>
      <c r="CN24" s="3"/>
      <c r="CO24" s="7"/>
      <c r="CP24" s="7"/>
      <c r="CQ24" s="3"/>
      <c r="CR24" s="3"/>
      <c r="CS24" s="3"/>
      <c r="CT24" s="7" t="s">
        <v>44</v>
      </c>
      <c r="CU24" s="7" t="s">
        <v>13</v>
      </c>
      <c r="CV24" s="4">
        <v>2394.1</v>
      </c>
      <c r="CW24" s="9">
        <v>0</v>
      </c>
      <c r="CX24" s="4">
        <v>0</v>
      </c>
      <c r="CY24" s="6" t="s">
        <v>44</v>
      </c>
      <c r="CZ24" s="6" t="s">
        <v>12</v>
      </c>
      <c r="DA24" s="4">
        <v>7911.6</v>
      </c>
      <c r="DB24" s="9">
        <v>0</v>
      </c>
      <c r="DC24" s="3">
        <f t="shared" si="9"/>
        <v>0</v>
      </c>
      <c r="DD24" s="6" t="s">
        <v>44</v>
      </c>
      <c r="DE24" s="6" t="s">
        <v>14</v>
      </c>
      <c r="DF24" s="4">
        <v>4836</v>
      </c>
      <c r="DG24" s="9">
        <v>0</v>
      </c>
      <c r="DH24" s="4">
        <v>0</v>
      </c>
      <c r="DI24" s="7" t="s">
        <v>44</v>
      </c>
      <c r="DJ24" s="7" t="s">
        <v>10</v>
      </c>
      <c r="DK24" s="4">
        <v>17202.9</v>
      </c>
      <c r="DL24" s="9">
        <v>2425</v>
      </c>
      <c r="DM24" s="3">
        <f t="shared" si="18"/>
        <v>14.096460480500381</v>
      </c>
      <c r="DN24" s="7"/>
      <c r="DO24" s="7"/>
      <c r="DP24" s="3"/>
      <c r="DQ24" s="3"/>
      <c r="DR24" s="3"/>
      <c r="DS24" s="7" t="s">
        <v>44</v>
      </c>
      <c r="DT24" s="7" t="s">
        <v>9</v>
      </c>
      <c r="DU24" s="4">
        <v>155356.8</v>
      </c>
      <c r="DV24" s="9">
        <v>71762</v>
      </c>
      <c r="DW24" s="3">
        <f>DV24/DU24*100</f>
        <v>46.1917341242868</v>
      </c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 t="s">
        <v>44</v>
      </c>
      <c r="EQ24" s="3"/>
      <c r="ER24" s="3"/>
      <c r="ES24" s="3"/>
      <c r="ET24" s="3"/>
      <c r="EU24" s="3">
        <v>10000</v>
      </c>
      <c r="EV24" s="3">
        <v>0</v>
      </c>
      <c r="EW24" s="3">
        <f t="shared" si="13"/>
        <v>0</v>
      </c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</row>
    <row r="25" spans="1:169" ht="46.5" customHeight="1">
      <c r="A25" s="48" t="s">
        <v>67</v>
      </c>
      <c r="B25" s="33">
        <f>F25+J25+M25+P25+S25+AE25+AH25+AK25+AN25+AS25+AX25+BC25+BH25+BM25+BR25+BW25+CB25+CG25+CL25+CQ25+CV25+DA25+DF25+DK25+DP25+DU25+DX25+EB25+EE25+EI25+EM25+EQ25+EU25+EY25+FC25+FG25+FK25+V25+Y25+AB25</f>
        <v>1878320.4000000001</v>
      </c>
      <c r="C25" s="33">
        <v>0</v>
      </c>
      <c r="D25" s="33">
        <v>0</v>
      </c>
      <c r="E25" s="3"/>
      <c r="F25" s="3"/>
      <c r="G25" s="3"/>
      <c r="H25" s="3"/>
      <c r="I25" s="3"/>
      <c r="J25" s="11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4">
        <v>2978.1</v>
      </c>
      <c r="W25" s="3">
        <v>0</v>
      </c>
      <c r="X25" s="3">
        <v>0</v>
      </c>
      <c r="Y25" s="4">
        <v>1956.6</v>
      </c>
      <c r="Z25" s="3">
        <v>0</v>
      </c>
      <c r="AA25" s="3">
        <v>0</v>
      </c>
      <c r="AB25" s="3">
        <v>200000</v>
      </c>
      <c r="AC25" s="3">
        <v>0</v>
      </c>
      <c r="AD25" s="3">
        <v>0</v>
      </c>
      <c r="AE25" s="4">
        <v>1673385.7</v>
      </c>
      <c r="AF25" s="9">
        <v>0</v>
      </c>
      <c r="AG25" s="3">
        <f t="shared" si="0"/>
        <v>0</v>
      </c>
      <c r="AH25" s="4"/>
      <c r="AI25" s="4"/>
      <c r="AJ25" s="4"/>
      <c r="AK25" s="4"/>
      <c r="AL25" s="9"/>
      <c r="AM25" s="3"/>
      <c r="AN25" s="4"/>
      <c r="AO25" s="9"/>
      <c r="AP25" s="3"/>
      <c r="AQ25" s="5"/>
      <c r="AR25" s="5"/>
      <c r="AS25" s="3"/>
      <c r="AT25" s="3"/>
      <c r="AU25" s="3"/>
      <c r="AV25" s="10"/>
      <c r="AW25" s="7"/>
      <c r="AX25" s="4"/>
      <c r="AY25" s="9"/>
      <c r="AZ25" s="3"/>
      <c r="BA25" s="6"/>
      <c r="BB25" s="6"/>
      <c r="BC25" s="4"/>
      <c r="BD25" s="9"/>
      <c r="BE25" s="3"/>
      <c r="BF25" s="3"/>
      <c r="BG25" s="3"/>
      <c r="BH25" s="3"/>
      <c r="BI25" s="3"/>
      <c r="BJ25" s="3"/>
      <c r="BK25" s="7"/>
      <c r="BL25" s="6"/>
      <c r="BM25" s="4"/>
      <c r="BN25" s="9"/>
      <c r="BO25" s="4"/>
      <c r="BP25" s="7"/>
      <c r="BQ25" s="7"/>
      <c r="BR25" s="4"/>
      <c r="BS25" s="9"/>
      <c r="BT25" s="3"/>
      <c r="BU25" s="7"/>
      <c r="BV25" s="7"/>
      <c r="BW25" s="4"/>
      <c r="BX25" s="9"/>
      <c r="BY25" s="3"/>
      <c r="BZ25" s="7"/>
      <c r="CA25" s="7"/>
      <c r="CB25" s="4"/>
      <c r="CC25" s="9"/>
      <c r="CD25" s="3"/>
      <c r="CE25" s="7"/>
      <c r="CF25" s="7"/>
      <c r="CG25" s="4"/>
      <c r="CH25" s="9"/>
      <c r="CI25" s="3"/>
      <c r="CJ25" s="7"/>
      <c r="CK25" s="7"/>
      <c r="CL25" s="3"/>
      <c r="CM25" s="3"/>
      <c r="CN25" s="3"/>
      <c r="CO25" s="7"/>
      <c r="CP25" s="7"/>
      <c r="CQ25" s="3"/>
      <c r="CR25" s="3"/>
      <c r="CS25" s="3"/>
      <c r="CT25" s="7"/>
      <c r="CU25" s="7"/>
      <c r="CV25" s="4"/>
      <c r="CW25" s="9"/>
      <c r="CX25" s="4"/>
      <c r="CY25" s="6"/>
      <c r="CZ25" s="6"/>
      <c r="DA25" s="4"/>
      <c r="DB25" s="9"/>
      <c r="DC25" s="3"/>
      <c r="DD25" s="6"/>
      <c r="DE25" s="6"/>
      <c r="DF25" s="4"/>
      <c r="DG25" s="9"/>
      <c r="DH25" s="4"/>
      <c r="DI25" s="7"/>
      <c r="DJ25" s="7"/>
      <c r="DK25" s="4"/>
      <c r="DL25" s="9"/>
      <c r="DM25" s="3"/>
      <c r="DN25" s="7"/>
      <c r="DO25" s="7"/>
      <c r="DP25" s="3"/>
      <c r="DQ25" s="3"/>
      <c r="DR25" s="3"/>
      <c r="DS25" s="7"/>
      <c r="DT25" s="7"/>
      <c r="DU25" s="4"/>
      <c r="DV25" s="9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</row>
    <row r="26" spans="1:169" s="34" customFormat="1" ht="21.75" customHeight="1">
      <c r="A26" s="49"/>
      <c r="B26" s="33">
        <f>F26+J26+M26+P26+S26+AE26+AH26+AK26+AN26+AS26+AX26+BC26+BH26+BM26+BR26+BW26+CB26+CG26+CL26+CQ26+CV26+DA26+DF26+DK26+DP26+DU26+DX26+EB26+EE26+EI26+EM26+EQ26+EU26+EY26+FC26+FG26+FK26+V26+Y26+AB26</f>
        <v>37786286.6</v>
      </c>
      <c r="C26" s="33">
        <f>SUM(C7:C25)</f>
        <v>3129398.6</v>
      </c>
      <c r="D26" s="33">
        <f t="shared" si="16"/>
        <v>8.28183682913155</v>
      </c>
      <c r="E26" s="33">
        <f>SUM(E7:E25)</f>
        <v>0</v>
      </c>
      <c r="F26" s="33">
        <f>SUM(F7:F25)</f>
        <v>169491.6</v>
      </c>
      <c r="G26" s="33">
        <f>SUM(G7:G25)</f>
        <v>18202.5</v>
      </c>
      <c r="H26" s="33">
        <f>G26/F26*100</f>
        <v>10.739470274633078</v>
      </c>
      <c r="I26" s="33">
        <f>SUM(I7:I25)</f>
        <v>0</v>
      </c>
      <c r="J26" s="33">
        <f>SUM(J7:J25)</f>
        <v>322500.00000000006</v>
      </c>
      <c r="K26" s="33">
        <f>SUM(K7:K25)</f>
        <v>2430.5</v>
      </c>
      <c r="L26" s="33">
        <f>K26/J26*100</f>
        <v>0.753643410852713</v>
      </c>
      <c r="M26" s="33">
        <f aca="true" t="shared" si="19" ref="M26:AD26">SUM(M7:M25)</f>
        <v>5184.4</v>
      </c>
      <c r="N26" s="33">
        <f t="shared" si="19"/>
        <v>0</v>
      </c>
      <c r="O26" s="33">
        <f>N26/M26*100</f>
        <v>0</v>
      </c>
      <c r="P26" s="33">
        <f t="shared" si="19"/>
        <v>7446.5</v>
      </c>
      <c r="Q26" s="33">
        <f t="shared" si="19"/>
        <v>0</v>
      </c>
      <c r="R26" s="33">
        <f t="shared" si="19"/>
        <v>0</v>
      </c>
      <c r="S26" s="33">
        <f t="shared" si="19"/>
        <v>339130.5</v>
      </c>
      <c r="T26" s="33">
        <f t="shared" si="19"/>
        <v>0</v>
      </c>
      <c r="U26" s="33">
        <f t="shared" si="19"/>
        <v>0</v>
      </c>
      <c r="V26" s="33">
        <f t="shared" si="19"/>
        <v>2978.1</v>
      </c>
      <c r="W26" s="33">
        <f t="shared" si="19"/>
        <v>0</v>
      </c>
      <c r="X26" s="33">
        <f t="shared" si="19"/>
        <v>0</v>
      </c>
      <c r="Y26" s="33">
        <f t="shared" si="19"/>
        <v>1956.6</v>
      </c>
      <c r="Z26" s="33">
        <f t="shared" si="19"/>
        <v>0</v>
      </c>
      <c r="AA26" s="33">
        <f t="shared" si="19"/>
        <v>0</v>
      </c>
      <c r="AB26" s="33">
        <f t="shared" si="19"/>
        <v>200000</v>
      </c>
      <c r="AC26" s="33">
        <f t="shared" si="19"/>
        <v>0</v>
      </c>
      <c r="AD26" s="33">
        <f t="shared" si="19"/>
        <v>0</v>
      </c>
      <c r="AE26" s="33">
        <f aca="true" t="shared" si="20" ref="AE26:CP26">SUM(AE7:AE25)</f>
        <v>25377306.6</v>
      </c>
      <c r="AF26" s="33">
        <f t="shared" si="20"/>
        <v>1661218.7000000002</v>
      </c>
      <c r="AG26" s="33">
        <f>AF26/AE26*100</f>
        <v>6.546079637939198</v>
      </c>
      <c r="AH26" s="33">
        <f t="shared" si="20"/>
        <v>31446.2</v>
      </c>
      <c r="AI26" s="33">
        <f t="shared" si="20"/>
        <v>0</v>
      </c>
      <c r="AJ26" s="33">
        <f>AI26/AH26*100</f>
        <v>0</v>
      </c>
      <c r="AK26" s="33">
        <f t="shared" si="20"/>
        <v>25000</v>
      </c>
      <c r="AL26" s="33">
        <f t="shared" si="20"/>
        <v>826.1</v>
      </c>
      <c r="AM26" s="33">
        <f>AL26/AK26*100</f>
        <v>3.3044000000000002</v>
      </c>
      <c r="AN26" s="33">
        <f t="shared" si="20"/>
        <v>1079252.7999999998</v>
      </c>
      <c r="AO26" s="33">
        <f t="shared" si="20"/>
        <v>114976.09999999999</v>
      </c>
      <c r="AP26" s="33">
        <f>AO26/AN26*100</f>
        <v>10.653305694458242</v>
      </c>
      <c r="AQ26" s="33">
        <f t="shared" si="20"/>
        <v>0</v>
      </c>
      <c r="AR26" s="33">
        <f t="shared" si="20"/>
        <v>0</v>
      </c>
      <c r="AS26" s="33">
        <f t="shared" si="20"/>
        <v>302760.9</v>
      </c>
      <c r="AT26" s="33">
        <f t="shared" si="20"/>
        <v>74595.8</v>
      </c>
      <c r="AU26" s="33">
        <f>AT26/AS26*100</f>
        <v>24.638518381997145</v>
      </c>
      <c r="AV26" s="33">
        <f t="shared" si="20"/>
        <v>0</v>
      </c>
      <c r="AW26" s="33">
        <f t="shared" si="20"/>
        <v>0</v>
      </c>
      <c r="AX26" s="33">
        <f t="shared" si="20"/>
        <v>1850517.4999999995</v>
      </c>
      <c r="AY26" s="33">
        <f t="shared" si="20"/>
        <v>466179.00000000006</v>
      </c>
      <c r="AZ26" s="33">
        <f>AY26/AX26*100</f>
        <v>25.191817964434282</v>
      </c>
      <c r="BA26" s="33">
        <f t="shared" si="20"/>
        <v>0</v>
      </c>
      <c r="BB26" s="33">
        <f t="shared" si="20"/>
        <v>0</v>
      </c>
      <c r="BC26" s="33">
        <f t="shared" si="20"/>
        <v>442396.89999999997</v>
      </c>
      <c r="BD26" s="33">
        <f t="shared" si="20"/>
        <v>2561.7</v>
      </c>
      <c r="BE26" s="33">
        <f>BD26/BC26*100</f>
        <v>0.579050169655348</v>
      </c>
      <c r="BF26" s="33">
        <f t="shared" si="20"/>
        <v>0</v>
      </c>
      <c r="BG26" s="33">
        <f t="shared" si="20"/>
        <v>0</v>
      </c>
      <c r="BH26" s="33">
        <f t="shared" si="20"/>
        <v>34660</v>
      </c>
      <c r="BI26" s="33">
        <f t="shared" si="20"/>
        <v>0</v>
      </c>
      <c r="BJ26" s="33">
        <f>BI26/BH26*100</f>
        <v>0</v>
      </c>
      <c r="BK26" s="33">
        <f t="shared" si="20"/>
        <v>0</v>
      </c>
      <c r="BL26" s="33">
        <f t="shared" si="20"/>
        <v>0</v>
      </c>
      <c r="BM26" s="33">
        <f t="shared" si="20"/>
        <v>18578.4</v>
      </c>
      <c r="BN26" s="33">
        <f t="shared" si="20"/>
        <v>0</v>
      </c>
      <c r="BO26" s="33">
        <f>BN26/BM26*100</f>
        <v>0</v>
      </c>
      <c r="BP26" s="33">
        <f t="shared" si="20"/>
        <v>0</v>
      </c>
      <c r="BQ26" s="33">
        <f t="shared" si="20"/>
        <v>0</v>
      </c>
      <c r="BR26" s="33">
        <f t="shared" si="20"/>
        <v>149886.59999999998</v>
      </c>
      <c r="BS26" s="33">
        <f t="shared" si="20"/>
        <v>174.6</v>
      </c>
      <c r="BT26" s="33">
        <f>BS26/BR26*100</f>
        <v>0.11648806497712272</v>
      </c>
      <c r="BU26" s="33">
        <f t="shared" si="20"/>
        <v>0</v>
      </c>
      <c r="BV26" s="33">
        <f t="shared" si="20"/>
        <v>0</v>
      </c>
      <c r="BW26" s="33">
        <f t="shared" si="20"/>
        <v>574623.5999999999</v>
      </c>
      <c r="BX26" s="33">
        <f t="shared" si="20"/>
        <v>19994.300000000003</v>
      </c>
      <c r="BY26" s="33">
        <f>BX26/BW26*100</f>
        <v>3.4795473071415803</v>
      </c>
      <c r="BZ26" s="33">
        <f t="shared" si="20"/>
        <v>0</v>
      </c>
      <c r="CA26" s="33">
        <f t="shared" si="20"/>
        <v>0</v>
      </c>
      <c r="CB26" s="33">
        <f t="shared" si="20"/>
        <v>109103.29999999999</v>
      </c>
      <c r="CC26" s="33">
        <f t="shared" si="20"/>
        <v>0</v>
      </c>
      <c r="CD26" s="33">
        <f>CC26/CB26*100</f>
        <v>0</v>
      </c>
      <c r="CE26" s="33">
        <f t="shared" si="20"/>
        <v>0</v>
      </c>
      <c r="CF26" s="33">
        <f t="shared" si="20"/>
        <v>0</v>
      </c>
      <c r="CG26" s="33">
        <f t="shared" si="20"/>
        <v>322500</v>
      </c>
      <c r="CH26" s="33">
        <f t="shared" si="20"/>
        <v>529.9</v>
      </c>
      <c r="CI26" s="33">
        <f>CH26/CG26*100</f>
        <v>0.16431007751937984</v>
      </c>
      <c r="CJ26" s="33">
        <f t="shared" si="20"/>
        <v>0</v>
      </c>
      <c r="CK26" s="33">
        <f t="shared" si="20"/>
        <v>0</v>
      </c>
      <c r="CL26" s="33">
        <f t="shared" si="20"/>
        <v>179021.9</v>
      </c>
      <c r="CM26" s="33">
        <f t="shared" si="20"/>
        <v>0</v>
      </c>
      <c r="CN26" s="33">
        <f>CM26/CL26*100</f>
        <v>0</v>
      </c>
      <c r="CO26" s="33">
        <f t="shared" si="20"/>
        <v>0</v>
      </c>
      <c r="CP26" s="33">
        <f t="shared" si="20"/>
        <v>0</v>
      </c>
      <c r="CQ26" s="33">
        <f aca="true" t="shared" si="21" ref="CQ26:EA26">SUM(CQ7:CQ25)</f>
        <v>12623.7</v>
      </c>
      <c r="CR26" s="33">
        <f t="shared" si="21"/>
        <v>0</v>
      </c>
      <c r="CS26" s="33">
        <f>CR26/CQ26*100</f>
        <v>0</v>
      </c>
      <c r="CT26" s="33">
        <f t="shared" si="21"/>
        <v>0</v>
      </c>
      <c r="CU26" s="33">
        <f t="shared" si="21"/>
        <v>0</v>
      </c>
      <c r="CV26" s="33">
        <f t="shared" si="21"/>
        <v>124999.99999999997</v>
      </c>
      <c r="CW26" s="33">
        <f t="shared" si="21"/>
        <v>0</v>
      </c>
      <c r="CX26" s="33">
        <f>CW26/CV26*100</f>
        <v>0</v>
      </c>
      <c r="CY26" s="33">
        <f t="shared" si="21"/>
        <v>0</v>
      </c>
      <c r="CZ26" s="33">
        <f t="shared" si="21"/>
        <v>0</v>
      </c>
      <c r="DA26" s="33">
        <f t="shared" si="21"/>
        <v>80056.50000000001</v>
      </c>
      <c r="DB26" s="33">
        <f t="shared" si="21"/>
        <v>1973</v>
      </c>
      <c r="DC26" s="33">
        <f>DB26/DA26*100</f>
        <v>2.4645094402078525</v>
      </c>
      <c r="DD26" s="33">
        <f t="shared" si="21"/>
        <v>0</v>
      </c>
      <c r="DE26" s="33">
        <f t="shared" si="21"/>
        <v>0</v>
      </c>
      <c r="DF26" s="33">
        <f t="shared" si="21"/>
        <v>102716</v>
      </c>
      <c r="DG26" s="33">
        <f t="shared" si="21"/>
        <v>0</v>
      </c>
      <c r="DH26" s="33">
        <f>DG26/DF26*100</f>
        <v>0</v>
      </c>
      <c r="DI26" s="33">
        <f t="shared" si="21"/>
        <v>0</v>
      </c>
      <c r="DJ26" s="33">
        <f t="shared" si="21"/>
        <v>0</v>
      </c>
      <c r="DK26" s="33">
        <f t="shared" si="21"/>
        <v>177898.09999999998</v>
      </c>
      <c r="DL26" s="33">
        <f t="shared" si="21"/>
        <v>58216.59999999999</v>
      </c>
      <c r="DM26" s="33">
        <f>DL26/DK26*100</f>
        <v>32.7246890214117</v>
      </c>
      <c r="DN26" s="33">
        <f t="shared" si="21"/>
        <v>0</v>
      </c>
      <c r="DO26" s="33">
        <f t="shared" si="21"/>
        <v>0</v>
      </c>
      <c r="DP26" s="33">
        <f t="shared" si="21"/>
        <v>632281.5</v>
      </c>
      <c r="DQ26" s="33">
        <f t="shared" si="21"/>
        <v>102026.4</v>
      </c>
      <c r="DR26" s="33">
        <f>DQ26/DP26*100</f>
        <v>16.136230460641343</v>
      </c>
      <c r="DS26" s="33">
        <f t="shared" si="21"/>
        <v>0</v>
      </c>
      <c r="DT26" s="33">
        <f t="shared" si="21"/>
        <v>0</v>
      </c>
      <c r="DU26" s="33">
        <f t="shared" si="21"/>
        <v>3685003.0999999996</v>
      </c>
      <c r="DV26" s="33">
        <f t="shared" si="21"/>
        <v>477704.8999999999</v>
      </c>
      <c r="DW26" s="33">
        <f>DV26/DU26*100</f>
        <v>12.963487059210344</v>
      </c>
      <c r="DX26" s="33">
        <f t="shared" si="21"/>
        <v>6647.8</v>
      </c>
      <c r="DY26" s="33">
        <f t="shared" si="21"/>
        <v>0</v>
      </c>
      <c r="DZ26" s="33">
        <f>DY26/DX26*100</f>
        <v>0</v>
      </c>
      <c r="EA26" s="33">
        <f t="shared" si="21"/>
        <v>0</v>
      </c>
      <c r="EB26" s="33">
        <f>SUM(EB7:EB25)</f>
        <v>67529.90000000001</v>
      </c>
      <c r="EC26" s="33">
        <f>SUM(EC7:EC25)</f>
        <v>2072.6</v>
      </c>
      <c r="ED26" s="33">
        <f>EC26/EB26*100</f>
        <v>3.069158994756396</v>
      </c>
      <c r="EE26" s="33">
        <f aca="true" t="shared" si="22" ref="EE26:EV26">SUM(EE7:EE25)</f>
        <v>1727.8</v>
      </c>
      <c r="EF26" s="33">
        <f t="shared" si="22"/>
        <v>0</v>
      </c>
      <c r="EG26" s="33">
        <f>EF26/EE26*100</f>
        <v>0</v>
      </c>
      <c r="EH26" s="33">
        <f t="shared" si="22"/>
        <v>0</v>
      </c>
      <c r="EI26" s="33">
        <f t="shared" si="22"/>
        <v>77216.79999999999</v>
      </c>
      <c r="EJ26" s="33">
        <f t="shared" si="22"/>
        <v>32429.199999999997</v>
      </c>
      <c r="EK26" s="33">
        <f>EJ26/EI26*100</f>
        <v>41.997596377990284</v>
      </c>
      <c r="EL26" s="33">
        <f t="shared" si="22"/>
        <v>0</v>
      </c>
      <c r="EM26" s="33">
        <f t="shared" si="22"/>
        <v>60421.6</v>
      </c>
      <c r="EN26" s="33">
        <f t="shared" si="22"/>
        <v>19336.5</v>
      </c>
      <c r="EO26" s="33">
        <f>EN26/EM26*100</f>
        <v>32.00262819918704</v>
      </c>
      <c r="EP26" s="33">
        <f t="shared" si="22"/>
        <v>0</v>
      </c>
      <c r="EQ26" s="33">
        <f t="shared" si="22"/>
        <v>30149.600000000002</v>
      </c>
      <c r="ER26" s="33">
        <f t="shared" si="22"/>
        <v>0</v>
      </c>
      <c r="ES26" s="33">
        <f>ER26/EQ26*100</f>
        <v>0</v>
      </c>
      <c r="ET26" s="33">
        <f t="shared" si="22"/>
        <v>0</v>
      </c>
      <c r="EU26" s="33">
        <f t="shared" si="22"/>
        <v>209000</v>
      </c>
      <c r="EV26" s="33">
        <f t="shared" si="22"/>
        <v>0</v>
      </c>
      <c r="EW26" s="33">
        <f>EV26/EU26*100</f>
        <v>0</v>
      </c>
      <c r="EX26" s="33">
        <f>SUM(EX10:EX25)</f>
        <v>0</v>
      </c>
      <c r="EY26" s="33">
        <f>SUM(EY10:EY25)</f>
        <v>4489.1</v>
      </c>
      <c r="EZ26" s="33">
        <f>SUM(EZ10:EZ25)</f>
        <v>705</v>
      </c>
      <c r="FA26" s="33">
        <f>EZ26/EY26*100</f>
        <v>15.70470695685104</v>
      </c>
      <c r="FB26" s="33">
        <f aca="true" t="shared" si="23" ref="FB26:FL26">SUM(FB7:FB25)</f>
        <v>0</v>
      </c>
      <c r="FC26" s="33">
        <f t="shared" si="23"/>
        <v>877956</v>
      </c>
      <c r="FD26" s="33">
        <f t="shared" si="23"/>
        <v>73245.2</v>
      </c>
      <c r="FE26" s="33">
        <f>FD26/FC26*100</f>
        <v>8.34269598932065</v>
      </c>
      <c r="FF26" s="33">
        <f t="shared" si="23"/>
        <v>0</v>
      </c>
      <c r="FG26" s="33">
        <f t="shared" si="23"/>
        <v>14472.7</v>
      </c>
      <c r="FH26" s="33">
        <f t="shared" si="23"/>
        <v>0</v>
      </c>
      <c r="FI26" s="33">
        <f>FH26/FG26*100</f>
        <v>0</v>
      </c>
      <c r="FJ26" s="33">
        <f t="shared" si="23"/>
        <v>0</v>
      </c>
      <c r="FK26" s="33">
        <f t="shared" si="23"/>
        <v>75354</v>
      </c>
      <c r="FL26" s="33">
        <f t="shared" si="23"/>
        <v>0</v>
      </c>
      <c r="FM26" s="33">
        <f>FL26/FK26*100</f>
        <v>0</v>
      </c>
    </row>
    <row r="27" ht="17.25" customHeight="1">
      <c r="A27" s="50"/>
    </row>
    <row r="28" spans="31:33" ht="17.25" customHeight="1">
      <c r="AE28" s="18"/>
      <c r="AF28" s="18"/>
      <c r="AG28" s="18"/>
    </row>
    <row r="29" spans="31:33" ht="17.25" customHeight="1">
      <c r="AE29" s="18"/>
      <c r="AF29" s="18"/>
      <c r="AG29" s="18"/>
    </row>
    <row r="30" spans="31:33" ht="17.25" customHeight="1">
      <c r="AE30" s="18"/>
      <c r="AF30" s="18"/>
      <c r="AG30" s="18"/>
    </row>
    <row r="31" spans="31:33" ht="17.25" customHeight="1">
      <c r="AE31" s="18"/>
      <c r="AF31" s="18"/>
      <c r="AG31" s="18"/>
    </row>
    <row r="32" spans="31:33" ht="17.25" customHeight="1">
      <c r="AE32" s="18"/>
      <c r="AF32" s="18"/>
      <c r="AG32" s="18"/>
    </row>
    <row r="33" spans="31:33" ht="17.25" customHeight="1">
      <c r="AE33" s="18"/>
      <c r="AF33" s="18"/>
      <c r="AG33" s="18"/>
    </row>
    <row r="34" spans="31:33" ht="17.25" customHeight="1">
      <c r="AE34" s="18"/>
      <c r="AF34" s="18"/>
      <c r="AG34" s="18"/>
    </row>
    <row r="35" spans="31:33" ht="17.25" customHeight="1">
      <c r="AE35" s="18"/>
      <c r="AF35" s="24"/>
      <c r="AG35" s="18"/>
    </row>
    <row r="36" spans="31:33" ht="17.25" customHeight="1">
      <c r="AE36" s="18"/>
      <c r="AF36" s="18"/>
      <c r="AG36" s="18"/>
    </row>
    <row r="37" spans="31:33" ht="17.25" customHeight="1">
      <c r="AE37" s="18"/>
      <c r="AF37" s="18"/>
      <c r="AG37" s="18"/>
    </row>
    <row r="38" spans="31:33" ht="17.25" customHeight="1">
      <c r="AE38" s="18"/>
      <c r="AF38" s="24"/>
      <c r="AG38" s="18"/>
    </row>
    <row r="39" spans="31:33" ht="17.25" customHeight="1">
      <c r="AE39" s="18"/>
      <c r="AF39" s="18"/>
      <c r="AG39" s="18"/>
    </row>
    <row r="40" spans="31:33" ht="17.25" customHeight="1">
      <c r="AE40" s="18"/>
      <c r="AF40" s="18"/>
      <c r="AG40" s="18"/>
    </row>
    <row r="41" spans="31:33" ht="17.25" customHeight="1">
      <c r="AE41" s="18"/>
      <c r="AF41" s="18"/>
      <c r="AG41" s="18"/>
    </row>
    <row r="42" spans="31:33" ht="17.25" customHeight="1">
      <c r="AE42" s="18"/>
      <c r="AF42" s="18"/>
      <c r="AG42" s="18"/>
    </row>
    <row r="43" spans="31:33" ht="17.25" customHeight="1">
      <c r="AE43" s="18"/>
      <c r="AF43" s="18"/>
      <c r="AG43" s="18"/>
    </row>
    <row r="44" spans="31:33" ht="16.5">
      <c r="AE44" s="18"/>
      <c r="AF44" s="24"/>
      <c r="AG44" s="18"/>
    </row>
  </sheetData>
  <sheetProtection/>
  <mergeCells count="78">
    <mergeCell ref="EY4:FA4"/>
    <mergeCell ref="EZ5:FA5"/>
    <mergeCell ref="FC4:FE4"/>
    <mergeCell ref="FD5:FE5"/>
    <mergeCell ref="FG4:FI4"/>
    <mergeCell ref="FH5:FI5"/>
    <mergeCell ref="EM4:EO4"/>
    <mergeCell ref="EN5:EO5"/>
    <mergeCell ref="EQ4:ES4"/>
    <mergeCell ref="ER5:ES5"/>
    <mergeCell ref="EU4:EW4"/>
    <mergeCell ref="EV5:EW5"/>
    <mergeCell ref="EB4:ED4"/>
    <mergeCell ref="EC5:ED5"/>
    <mergeCell ref="EE4:EG4"/>
    <mergeCell ref="EF5:EG5"/>
    <mergeCell ref="EI4:EK4"/>
    <mergeCell ref="EJ5:EK5"/>
    <mergeCell ref="AF5:AG5"/>
    <mergeCell ref="AY5:AZ5"/>
    <mergeCell ref="DY5:DZ5"/>
    <mergeCell ref="DV5:DW5"/>
    <mergeCell ref="AO5:AP5"/>
    <mergeCell ref="FK4:FM4"/>
    <mergeCell ref="FL5:FM5"/>
    <mergeCell ref="AH4:AJ4"/>
    <mergeCell ref="AE4:AG4"/>
    <mergeCell ref="AK4:AM4"/>
    <mergeCell ref="AN4:AP4"/>
    <mergeCell ref="BW4:BY4"/>
    <mergeCell ref="CB4:CD4"/>
    <mergeCell ref="CV4:CX4"/>
    <mergeCell ref="DA4:DC4"/>
    <mergeCell ref="DF4:DH4"/>
    <mergeCell ref="AS4:AU4"/>
    <mergeCell ref="AX4:AZ4"/>
    <mergeCell ref="BC4:BE4"/>
    <mergeCell ref="BH4:BJ4"/>
    <mergeCell ref="BM4:BO4"/>
    <mergeCell ref="BR4:BT4"/>
    <mergeCell ref="C5:D5"/>
    <mergeCell ref="DK4:DM4"/>
    <mergeCell ref="DP4:DR4"/>
    <mergeCell ref="DU4:DW4"/>
    <mergeCell ref="AB4:AD4"/>
    <mergeCell ref="Y4:AA4"/>
    <mergeCell ref="Z5:AA5"/>
    <mergeCell ref="AC5:AD5"/>
    <mergeCell ref="DX4:DZ4"/>
    <mergeCell ref="B4:D4"/>
    <mergeCell ref="CG4:CI4"/>
    <mergeCell ref="CL4:CN4"/>
    <mergeCell ref="CQ4:CS4"/>
    <mergeCell ref="S4:U4"/>
    <mergeCell ref="P4:R4"/>
    <mergeCell ref="M4:O4"/>
    <mergeCell ref="J4:L4"/>
    <mergeCell ref="F4:H4"/>
    <mergeCell ref="W5:X5"/>
    <mergeCell ref="V4:X4"/>
    <mergeCell ref="G5:H5"/>
    <mergeCell ref="K5:L5"/>
    <mergeCell ref="N5:O5"/>
    <mergeCell ref="Q5:R5"/>
    <mergeCell ref="T5:U5"/>
    <mergeCell ref="DG5:DH5"/>
    <mergeCell ref="DQ5:DR5"/>
    <mergeCell ref="CR5:CS5"/>
    <mergeCell ref="CW5:CX5"/>
    <mergeCell ref="DB5:DC5"/>
    <mergeCell ref="DL5:DM5"/>
    <mergeCell ref="CM5:CN5"/>
    <mergeCell ref="CH5:CI5"/>
    <mergeCell ref="CC5:CD5"/>
    <mergeCell ref="BX5:BY5"/>
    <mergeCell ref="BS5:BT5"/>
    <mergeCell ref="AI5:AJ5"/>
    <mergeCell ref="AL5:AM5"/>
  </mergeCells>
  <printOptions/>
  <pageMargins left="0.2362204724409449" right="0.2362204724409449" top="0.4724409448818898" bottom="0.7480314960629921" header="0.15748031496062992" footer="0.31496062992125984"/>
  <pageSetup fitToHeight="0" horizontalDpi="600" verticalDpi="600" orientation="landscape" paperSize="9" scale="60" r:id="rId1"/>
  <headerFooter>
    <oddHeader>&amp;R&amp;"Times New Roman,обычный"&amp;14Приложение № 5 к  заключению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Ð´Ð¾ÐºÑƒÐ¼ÐµÐ½Ñ‚ Office 2003 XLS</dc:title>
  <dc:subject>Ð´Ð¾ÐºÑƒÐ¼ÐµÐ½Ñ‚ Office 2003 XLS</dc:subject>
  <dc:creator>ÐžÑ‚ÐºÑ€Ñ‹Ñ‚Ñ‹Ð¹ Ð±ÑŽÐ´Ð¶ÐµÑ‚ Ð¡Ð°Ñ…Ð°Ð»Ð¸Ð½ÑÐºÐ¾Ð¹ Ð¾Ð±Ð»Ð°ÑÑ‚Ð¸</dc:creator>
  <cp:keywords/>
  <dc:description>ÐžÑ‚Ñ‡ÐµÑ‚ Ð½Ð¾Ð¼ÐµÑ€ 235623</dc:description>
  <cp:lastModifiedBy>Литвиненко Александра Васильевна</cp:lastModifiedBy>
  <cp:lastPrinted>2023-05-16T07:06:24Z</cp:lastPrinted>
  <dcterms:created xsi:type="dcterms:W3CDTF">2023-04-18T12:27:30Z</dcterms:created>
  <dcterms:modified xsi:type="dcterms:W3CDTF">2023-05-18T22:30:19Z</dcterms:modified>
  <cp:category/>
  <cp:version/>
  <cp:contentType/>
  <cp:contentStatus/>
</cp:coreProperties>
</file>